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370" windowHeight="12780" firstSheet="14" activeTab="14"/>
  </bookViews>
  <sheets>
    <sheet name="Contents" sheetId="1" r:id="rId1"/>
    <sheet name="Exc_vg_gd health" sheetId="2" r:id="rId2"/>
    <sheet name="Fair_poor health" sheetId="3" r:id="rId3"/>
    <sheet name="Self-rated health" sheetId="4" r:id="rId4"/>
    <sheet name="Current smoking" sheetId="5" r:id="rId5"/>
    <sheet name="Daily smoking" sheetId="6" r:id="rId6"/>
    <sheet name="Cigarettes smoked" sheetId="7" r:id="rId7"/>
    <sheet name="Vege intake" sheetId="8" r:id="rId8"/>
    <sheet name="Fruit intake" sheetId="9" r:id="rId9"/>
    <sheet name="Vege+fruit intake" sheetId="10" r:id="rId10"/>
    <sheet name="Physically active" sheetId="11" r:id="rId11"/>
    <sheet name="Little activity" sheetId="12" r:id="rId12"/>
    <sheet name="Obese" sheetId="13" r:id="rId13"/>
    <sheet name="Overweight" sheetId="14" r:id="rId14"/>
    <sheet name="BMI category" sheetId="15" r:id="rId15"/>
  </sheets>
  <definedNames>
    <definedName name="_xlnm.Print_Area" localSheetId="14">'BMI category'!$B$1:$AL$126</definedName>
    <definedName name="_xlnm.Print_Area" localSheetId="6">'Cigarettes smoked'!$B$1:$R$106</definedName>
    <definedName name="_xlnm.Print_Area" localSheetId="0">'Contents'!$A$1:$K$38</definedName>
    <definedName name="_xlnm.Print_Area" localSheetId="4">'Current smoking'!$B$1:$Q$169</definedName>
    <definedName name="_xlnm.Print_Area" localSheetId="5">'Daily smoking'!$B$1:$Q$169</definedName>
    <definedName name="_xlnm.Print_Area" localSheetId="1">'Exc_vg_gd health'!$B$1:$Q$169</definedName>
    <definedName name="_xlnm.Print_Area" localSheetId="2">'Fair_poor health'!$B$1:$Q$169</definedName>
    <definedName name="_xlnm.Print_Area" localSheetId="8">'Fruit intake'!$B$1:$Q$169</definedName>
    <definedName name="_xlnm.Print_Area" localSheetId="11">'Little activity'!$B$1:$Q$169</definedName>
    <definedName name="_xlnm.Print_Area" localSheetId="12">'Obese'!$B$1:$Q$169</definedName>
    <definedName name="_xlnm.Print_Area" localSheetId="13">'Overweight'!$B$1:$Q$169</definedName>
    <definedName name="_xlnm.Print_Area" localSheetId="10">'Physically active'!$B$1:$Q$169</definedName>
    <definedName name="_xlnm.Print_Area" localSheetId="3">'Self-rated health'!$B$1:$R$106</definedName>
    <definedName name="_xlnm.Print_Area" localSheetId="7">'Vege intake'!$B$1:$Q$169</definedName>
    <definedName name="_xlnm.Print_Area" localSheetId="9">'Vege+fruit intake'!$B$1:$Q$169</definedName>
  </definedNames>
  <calcPr fullCalcOnLoad="1"/>
</workbook>
</file>

<file path=xl/sharedStrings.xml><?xml version="1.0" encoding="utf-8"?>
<sst xmlns="http://schemas.openxmlformats.org/spreadsheetml/2006/main" count="7811" uniqueCount="3789">
  <si>
    <t>2011/12 New Zealand Health Survey: Results</t>
  </si>
  <si>
    <t>On this page:</t>
  </si>
  <si>
    <t>Excellent, very good or good self-rated health</t>
  </si>
  <si>
    <t>1. Prevalence in the population, 2011/12</t>
  </si>
  <si>
    <t>Indicator:</t>
  </si>
  <si>
    <t>2. Comparisons by sex, ethnic group and neighbourhood deprivation, 2011/12 (adjusted rate ratios)</t>
  </si>
  <si>
    <t>3. Changes over time (age-standardised prevalence)</t>
  </si>
  <si>
    <t>Among adults aged 15+ years</t>
  </si>
  <si>
    <t>4. Changes over time (unadjusted prevalence)</t>
  </si>
  <si>
    <t>Definition:</t>
  </si>
  <si>
    <t>Rates own health as excellent, very good or good.</t>
  </si>
  <si>
    <t>5. Prevalence in the Māori population, 2011/12</t>
  </si>
  <si>
    <t>1.  Prevalence in the population, 2011/12</t>
  </si>
  <si>
    <t>This table gives the unadjusted prevalence in the adult population aged 15 years and over (that is, the percentage of the adult population affected).</t>
  </si>
  <si>
    <r>
      <rPr>
        <b/>
        <sz val="9"/>
        <color indexed="8"/>
        <rFont val="Arial"/>
        <family val="2"/>
      </rPr>
      <t>Table 1:</t>
    </r>
    <r>
      <rPr>
        <sz val="9"/>
        <color indexed="8"/>
        <rFont val="Arial"/>
        <family val="2"/>
      </rPr>
      <t xml:space="preserve"> </t>
    </r>
  </si>
  <si>
    <t>Percent of adults (15+ years), by sex, age group, ethnic group and NZDep2006 quintile, 2011/12</t>
  </si>
  <si>
    <t>(unadjusted prevalence, estimated number of people, 95% confidence intervals)</t>
  </si>
  <si>
    <t>Population group</t>
  </si>
  <si>
    <t xml:space="preserve">Total </t>
  </si>
  <si>
    <t>Men</t>
  </si>
  <si>
    <t>Women</t>
  </si>
  <si>
    <t>Estimated number of adults</t>
  </si>
  <si>
    <t>%</t>
  </si>
  <si>
    <t>(95% CI)</t>
  </si>
  <si>
    <t>Total</t>
  </si>
  <si>
    <t>Total population</t>
  </si>
  <si>
    <t>(88.6–89.9)</t>
  </si>
  <si>
    <t>(88.5–90.6)</t>
  </si>
  <si>
    <t>(88.0–89.8)</t>
  </si>
  <si>
    <t>3,153,600</t>
  </si>
  <si>
    <t>(3,129,500–3,176,800)</t>
  </si>
  <si>
    <t>Age group (years)</t>
  </si>
  <si>
    <t>15–17</t>
  </si>
  <si>
    <t>(92.0–97.5)</t>
  </si>
  <si>
    <t>(89.3–97.8)</t>
  </si>
  <si>
    <t>(90.5–98.7)</t>
  </si>
  <si>
    <t>182,900</t>
  </si>
  <si>
    <t>(176,600–187,100)</t>
  </si>
  <si>
    <t>18–24</t>
  </si>
  <si>
    <t>(90.1–94.3)</t>
  </si>
  <si>
    <t>(90.2–96.1)</t>
  </si>
  <si>
    <t>(87.8–93.7)</t>
  </si>
  <si>
    <t>416,800</t>
  </si>
  <si>
    <t>(406,400–425,400)</t>
  </si>
  <si>
    <t>15–24</t>
  </si>
  <si>
    <t>(91.4–94.8)</t>
  </si>
  <si>
    <t>(91.2–96.0)</t>
  </si>
  <si>
    <t>(90.1–94.5)</t>
  </si>
  <si>
    <t>599,600</t>
  </si>
  <si>
    <t>(587,700–609,700)</t>
  </si>
  <si>
    <t>25–34</t>
  </si>
  <si>
    <t>(88.7–91.8)</t>
  </si>
  <si>
    <t>(87.1–92.1)</t>
  </si>
  <si>
    <t>(88.5–92.8)</t>
  </si>
  <si>
    <t>517,300</t>
  </si>
  <si>
    <t>(508,000–525,600)</t>
  </si>
  <si>
    <t>35–44</t>
  </si>
  <si>
    <t>(88.2–91.5)</t>
  </si>
  <si>
    <t>(87.1–92.6)</t>
  </si>
  <si>
    <t>(87.7–91.7)</t>
  </si>
  <si>
    <t>536,900</t>
  </si>
  <si>
    <t>(526,700–546,100)</t>
  </si>
  <si>
    <t>45–54</t>
  </si>
  <si>
    <t>(88.4–91.5)</t>
  </si>
  <si>
    <t>(87.3–91.6)</t>
  </si>
  <si>
    <t>(88.4–92.2)</t>
  </si>
  <si>
    <t>556,700</t>
  </si>
  <si>
    <t>(546,900–565,600)</t>
  </si>
  <si>
    <t>55–64</t>
  </si>
  <si>
    <t>(85.6–89.2)</t>
  </si>
  <si>
    <t>(85.2–89.9)</t>
  </si>
  <si>
    <t>(84.3–90.0)</t>
  </si>
  <si>
    <t>436,500</t>
  </si>
  <si>
    <t>(427,000–445,100)</t>
  </si>
  <si>
    <t>65–74</t>
  </si>
  <si>
    <t>(83.3–88.0)</t>
  </si>
  <si>
    <t>(83.1–89.2)</t>
  </si>
  <si>
    <t>(82.0–88.2)</t>
  </si>
  <si>
    <t>289,100</t>
  </si>
  <si>
    <t>(280,800–296,600)</t>
  </si>
  <si>
    <t>75+</t>
  </si>
  <si>
    <t>(79.4–84.4)</t>
  </si>
  <si>
    <t>(79.7–88.3)</t>
  </si>
  <si>
    <t>(76.8–83.3)</t>
  </si>
  <si>
    <t>217,400</t>
  </si>
  <si>
    <t>(210,600–223,700)</t>
  </si>
  <si>
    <t>Ethnic group</t>
  </si>
  <si>
    <t>Māori</t>
  </si>
  <si>
    <t>(81.3–85.7)</t>
  </si>
  <si>
    <t>(79.4–86.7)</t>
  </si>
  <si>
    <t>(81.5–86.0)</t>
  </si>
  <si>
    <t>371,300</t>
  </si>
  <si>
    <t>(361,200–380,600)</t>
  </si>
  <si>
    <t>Pacific</t>
  </si>
  <si>
    <t>(82.1–89.1)</t>
  </si>
  <si>
    <t>(78.4–90.0)</t>
  </si>
  <si>
    <t>(82.1–90.5)</t>
  </si>
  <si>
    <t>176,200</t>
  </si>
  <si>
    <t>(168,400–182,900)</t>
  </si>
  <si>
    <t>Asian</t>
  </si>
  <si>
    <t>(87.0–91.6)</t>
  </si>
  <si>
    <t>(88.6–94.9)</t>
  </si>
  <si>
    <t>(83.3–90.1)</t>
  </si>
  <si>
    <t>335,100</t>
  </si>
  <si>
    <t>(325,800–343,100)</t>
  </si>
  <si>
    <t>European/Other</t>
  </si>
  <si>
    <t>(89.3–90.7)</t>
  </si>
  <si>
    <t>(89.1–91.3)</t>
  </si>
  <si>
    <t>(88.8–90.8)</t>
  </si>
  <si>
    <t>2,506,100</t>
  </si>
  <si>
    <t>(2,485,600–2,525,700)</t>
  </si>
  <si>
    <t>Neighbourhood deprivation (NZDep2006 quintile)</t>
  </si>
  <si>
    <t>Quintile 1 (least deprived)</t>
  </si>
  <si>
    <t>(93.1–95.8)</t>
  </si>
  <si>
    <t>(93.3–96.3)</t>
  </si>
  <si>
    <t>(91.9–95.9)</t>
  </si>
  <si>
    <t>690,300</t>
  </si>
  <si>
    <t>(679,900–699,100)</t>
  </si>
  <si>
    <t>Quintile 2</t>
  </si>
  <si>
    <t>(89.3–92.4)</t>
  </si>
  <si>
    <t>(89.5–94.0)</t>
  </si>
  <si>
    <t>(87.2–92.3)</t>
  </si>
  <si>
    <t>656,200</t>
  </si>
  <si>
    <t>(644,300–666,800)</t>
  </si>
  <si>
    <t>Quintile 3</t>
  </si>
  <si>
    <t>(88.1–91.2)</t>
  </si>
  <si>
    <t>(86.7–92.3)</t>
  </si>
  <si>
    <t>(87.9–91.3)</t>
  </si>
  <si>
    <t>638,700</t>
  </si>
  <si>
    <t>(627,300–649,100)</t>
  </si>
  <si>
    <t>Quintile 4</t>
  </si>
  <si>
    <t>(85.2–88.3)</t>
  </si>
  <si>
    <t>(85.1–90.2)</t>
  </si>
  <si>
    <t>(83.5–88.0)</t>
  </si>
  <si>
    <t>609,900</t>
  </si>
  <si>
    <t>(598,900–620,100)</t>
  </si>
  <si>
    <t>Quintile 5 (most deprived)</t>
  </si>
  <si>
    <t>(81.9–85.6)</t>
  </si>
  <si>
    <t>(78.6–85.0)</t>
  </si>
  <si>
    <t>(83.7–86.9)</t>
  </si>
  <si>
    <t>558,500</t>
  </si>
  <si>
    <t>(546,000–570,200)</t>
  </si>
  <si>
    <t>Notes: Estimated numbers are rounded to nearest 100 people. Total response measure of ethnicity.</t>
  </si>
  <si>
    <t xml:space="preserve">Source: 2011/12 New Zealand Health Survey </t>
  </si>
  <si>
    <t>2.  Comparisons by sex, ethnic group and neighbourhood deprivation, 2011/12 (adjusted rate ratios)</t>
  </si>
  <si>
    <t xml:space="preserve">This table gives comparisons by sex, ethnic group and neighbourhood deprivation. A rate ratio less than 1 means the outcome is less likely in the group of interest than in the reference group. A rate ratio greater than 1 means the outcome is more likely in the group of interest. Rate ratios adjust for factors such as age, sex and ethnic group. Statistically significant rate ratios are noted with an asterisk (*).  </t>
  </si>
  <si>
    <t>Table 2:</t>
  </si>
  <si>
    <t xml:space="preserve">Comparisons for adults (15+ years) by sex, ethnic group, neighbourhood deprivation, 2011/12 </t>
  </si>
  <si>
    <t>(adjusted rate ratios, 95% confidence intervals)</t>
  </si>
  <si>
    <t>Comparison</t>
  </si>
  <si>
    <t>Adjusted rate ratio</t>
  </si>
  <si>
    <t>Significant (*)</t>
  </si>
  <si>
    <t>Adjustment variables</t>
  </si>
  <si>
    <t>Sex</t>
  </si>
  <si>
    <t>Men vs women</t>
  </si>
  <si>
    <t>(0.99–1.02)</t>
  </si>
  <si>
    <t xml:space="preserve"> </t>
  </si>
  <si>
    <t>Age</t>
  </si>
  <si>
    <t xml:space="preserve">Māori </t>
  </si>
  <si>
    <t>Māori vs non-Māori</t>
  </si>
  <si>
    <t>(0.88–0.93)</t>
  </si>
  <si>
    <t>*</t>
  </si>
  <si>
    <t>Age, sex</t>
  </si>
  <si>
    <t>Māori men vs non-Māori men</t>
  </si>
  <si>
    <t>(0.86–0.94)</t>
  </si>
  <si>
    <t>Māori women vs non-Māori women</t>
  </si>
  <si>
    <t>(0.88–0.94)</t>
  </si>
  <si>
    <t>Pacific vs non-Pacific</t>
  </si>
  <si>
    <t>(0.90–0.97)</t>
  </si>
  <si>
    <t>Pacific men vs non-Pacific men</t>
  </si>
  <si>
    <t>(0.85–0.98)</t>
  </si>
  <si>
    <t>Pacific women vs non-Pacific women</t>
  </si>
  <si>
    <t>(0.90–1.00)</t>
  </si>
  <si>
    <t>Asian vs non-Asian</t>
  </si>
  <si>
    <t>(0.96–1.02)</t>
  </si>
  <si>
    <t>Asian men vs non-Asian men</t>
  </si>
  <si>
    <t>(0.99–1.06)</t>
  </si>
  <si>
    <t>Asian women vs non-Asian women</t>
  </si>
  <si>
    <t>(0.91–1.01)</t>
  </si>
  <si>
    <t>Neighbourhood deprivation (NZDep2006)</t>
  </si>
  <si>
    <t>Most deprived vs least deprived</t>
  </si>
  <si>
    <t>(0.85–0.91)</t>
  </si>
  <si>
    <t>Age, sex, ethnic group</t>
  </si>
  <si>
    <t>Most deprived vs least deprived - men</t>
  </si>
  <si>
    <t>(0.81–0.89)</t>
  </si>
  <si>
    <t>Most deprived vs least deprived - women</t>
  </si>
  <si>
    <t>(0.87–0.94)</t>
  </si>
  <si>
    <t xml:space="preserve">Notes: The adjusted rate ratios account for other factors that may be influencing the results (such as age, sex and ethnic group). </t>
  </si>
  <si>
    <t xml:space="preserve">An asterisk (*) shows results are statistically significant at the 5% level of significance (ie the 95% confidence interval does not contain the value 1). Total response measure of ethnicity.  </t>
  </si>
  <si>
    <t>3.  Changes over time (age-standardised prevalence)</t>
  </si>
  <si>
    <t xml:space="preserve">These results are useful when you want to compare rates over different years. The rates have been age-standardised to control for differences in the age structures of the underlying populations. </t>
  </si>
  <si>
    <t xml:space="preserve">The significance (p-values) of differences between 2011/12 and previous years are noted in the right-hand columns. Highlighted red cells show significant differences (noted by a p-value less than 0.05). </t>
  </si>
  <si>
    <t xml:space="preserve">Table 3: </t>
  </si>
  <si>
    <t>Time trends by sex and ethnic group, 1996/97–2011/12 (age-standardised prevalence, 95% confidence intervals, p-values for differences)</t>
  </si>
  <si>
    <t>Age-standardised prevalence (%) (95% confidence interval)</t>
  </si>
  <si>
    <t>Significance of difference between years (p-values)</t>
  </si>
  <si>
    <t>1996/97</t>
  </si>
  <si>
    <t>2002/03</t>
  </si>
  <si>
    <t>2006/07</t>
  </si>
  <si>
    <t>2011/12</t>
  </si>
  <si>
    <t>1996/97 and 2011/12</t>
  </si>
  <si>
    <t>2002/03 and 2011/12</t>
  </si>
  <si>
    <t>2006/07 and 2011/12</t>
  </si>
  <si>
    <t>(86.8–89.1)</t>
  </si>
  <si>
    <t>(89.2–90.7)</t>
  </si>
  <si>
    <t>(89.5–90.9)</t>
  </si>
  <si>
    <t>(89.2–90.5)</t>
  </si>
  <si>
    <t>(85.1–89.1)</t>
  </si>
  <si>
    <t>(88.5–91.0)</t>
  </si>
  <si>
    <t>(89.0–91.0)</t>
  </si>
  <si>
    <t>(87.3–89.9)</t>
  </si>
  <si>
    <t>(89.1–91.2)</t>
  </si>
  <si>
    <t>(89.4–91.2)</t>
  </si>
  <si>
    <t>(88.9–90.6)</t>
  </si>
  <si>
    <t>(77.3–84.6)</t>
  </si>
  <si>
    <t>(83.5–88.4)</t>
  </si>
  <si>
    <t>(84.2–87.3)</t>
  </si>
  <si>
    <t>(80.6–85.1)</t>
  </si>
  <si>
    <t>(74.3–87.5)</t>
  </si>
  <si>
    <t>(83.1–91.1)</t>
  </si>
  <si>
    <t>(82.4–87.2)</t>
  </si>
  <si>
    <t>(78.3–85.8)</t>
  </si>
  <si>
    <t>(77.6–85.1)</t>
  </si>
  <si>
    <t>(81.5–87.6)</t>
  </si>
  <si>
    <t>(84.5–88.5)</t>
  </si>
  <si>
    <t>(81.2–85.8)</t>
  </si>
  <si>
    <t>(82.5–87.6)</t>
  </si>
  <si>
    <t>(82.0–89.1)</t>
  </si>
  <si>
    <t>(82.0–89.2)</t>
  </si>
  <si>
    <t>(78.8–90.2)</t>
  </si>
  <si>
    <t>(81.0–87.9)</t>
  </si>
  <si>
    <t>(82.3–90.7)</t>
  </si>
  <si>
    <t>(85.7–89.9)</t>
  </si>
  <si>
    <t>(85.9–90.8)</t>
  </si>
  <si>
    <t>(85.2–91.8)</t>
  </si>
  <si>
    <t>(88.2–94.6)</t>
  </si>
  <si>
    <t>(84.6–89.8)</t>
  </si>
  <si>
    <t>(82.9–89.7)</t>
  </si>
  <si>
    <t>(87.0–89.5)</t>
  </si>
  <si>
    <t>(89.6–91.4)</t>
  </si>
  <si>
    <t>(90.2–91.8)</t>
  </si>
  <si>
    <t>(90.2–91.5)</t>
  </si>
  <si>
    <t>(85.2–89.5)</t>
  </si>
  <si>
    <t>(88.6–91.4)</t>
  </si>
  <si>
    <t>(89.4–91.8)</t>
  </si>
  <si>
    <t>(89.8–91.9)</t>
  </si>
  <si>
    <t>(87.5–90.4)</t>
  </si>
  <si>
    <t>(89.7–92.0)</t>
  </si>
  <si>
    <t>(90.2–92.3)</t>
  </si>
  <si>
    <t>(89.9–91.8)</t>
  </si>
  <si>
    <t>Notes:</t>
  </si>
  <si>
    <t>Total response measure of ethnicity.</t>
  </si>
  <si>
    <t xml:space="preserve">Source: </t>
  </si>
  <si>
    <t>New Zealand Health Survey (1996/97, 2002/03, 2006/07, 2011/12)</t>
  </si>
  <si>
    <t>4.  Changes over time (unadjusted prevalence)</t>
  </si>
  <si>
    <t>These results are useful when you want to know the actual percentage of people affected each year, including by age group.</t>
  </si>
  <si>
    <r>
      <t xml:space="preserve">This table presents unadjusted results; that is, the prevalence estimates reflect the actual percentage of the population affected in each time period. These results </t>
    </r>
    <r>
      <rPr>
        <b/>
        <sz val="10"/>
        <color indexed="8"/>
        <rFont val="Arial"/>
        <family val="2"/>
      </rPr>
      <t xml:space="preserve">do not </t>
    </r>
    <r>
      <rPr>
        <sz val="10"/>
        <color theme="1"/>
        <rFont val="Arial"/>
        <family val="2"/>
      </rPr>
      <t xml:space="preserve">adjust for differences in the age structures of the underlying population over time.  </t>
    </r>
  </si>
  <si>
    <t>Table 4:</t>
  </si>
  <si>
    <t>Time trends by sex, ethnic group, age group, 1996/97–2011/12 (unadjusted prevalence, 95% confidence intervals, p-values for differences)</t>
  </si>
  <si>
    <t>Unadjusted prevalence (%) (95% confidence interval)</t>
  </si>
  <si>
    <t>(86.3–88.7)</t>
  </si>
  <si>
    <t>(88.7–90.3)</t>
  </si>
  <si>
    <t>(88.9–90.3)</t>
  </si>
  <si>
    <t/>
  </si>
  <si>
    <t>(85.0–89.0)</t>
  </si>
  <si>
    <t>(88.1–90.6)</t>
  </si>
  <si>
    <t>(88.5–90.5)</t>
  </si>
  <si>
    <t>(86.5–89.2)</t>
  </si>
  <si>
    <t>(88.5–90.7)</t>
  </si>
  <si>
    <t>(88.7–90.6)</t>
  </si>
  <si>
    <t>(81.7–93.8)</t>
  </si>
  <si>
    <t>(89.9–97.4)</t>
  </si>
  <si>
    <t>(91.0–95.6)</t>
  </si>
  <si>
    <t>(86.0–93.1)</t>
  </si>
  <si>
    <t>(86.5–92.5)</t>
  </si>
  <si>
    <t>(89.3–93.0)</t>
  </si>
  <si>
    <t>(86.3–92.2)</t>
  </si>
  <si>
    <t>(88.6–93.1)</t>
  </si>
  <si>
    <t>(90.6–93.5)</t>
  </si>
  <si>
    <t>(86.5–91.6)</t>
  </si>
  <si>
    <t>(90.8–94.1)</t>
  </si>
  <si>
    <t>(90.3–93.4)</t>
  </si>
  <si>
    <t>(90.1–93.8)</t>
  </si>
  <si>
    <t>(88.7–92.2)</t>
  </si>
  <si>
    <t>(89.0–92.0)</t>
  </si>
  <si>
    <t>(88.4–92.8)</t>
  </si>
  <si>
    <t>(88.1–91.6)</t>
  </si>
  <si>
    <t>(80.6–87.1)</t>
  </si>
  <si>
    <t>(86.0–90.7)</t>
  </si>
  <si>
    <t>(87.4–90.7)</t>
  </si>
  <si>
    <t>(76.0–83.3)</t>
  </si>
  <si>
    <t>(82.2–87.7)</t>
  </si>
  <si>
    <t>(82.8–87.6)</t>
  </si>
  <si>
    <t>(63.1–74.3)</t>
  </si>
  <si>
    <t>(75.4–83.0)</t>
  </si>
  <si>
    <t>(77.5–83.0)</t>
  </si>
  <si>
    <t>(80.4–87.3)</t>
  </si>
  <si>
    <t>(83.8–88.6)</t>
  </si>
  <si>
    <t>(84.9–88.0)</t>
  </si>
  <si>
    <t>(76.8–89.3)</t>
  </si>
  <si>
    <t>(83.5–91.4)</t>
  </si>
  <si>
    <t>(80.6–87.7)</t>
  </si>
  <si>
    <t>(81.8–87.8)</t>
  </si>
  <si>
    <t>(85.1–89.0)</t>
  </si>
  <si>
    <t>(82.8–87.9)</t>
  </si>
  <si>
    <t>(82.8–89.8)</t>
  </si>
  <si>
    <t>(80.8–87.7)</t>
  </si>
  <si>
    <t>(87.4–91.4)</t>
  </si>
  <si>
    <t>(86.9–93.1)</t>
  </si>
  <si>
    <t>(86.2–91.1)</t>
  </si>
  <si>
    <t>(86.3–88.8)</t>
  </si>
  <si>
    <t>(88.9–90.7)</t>
  </si>
  <si>
    <t>(89.3–91.1)</t>
  </si>
  <si>
    <t>(84.8–89.1)</t>
  </si>
  <si>
    <t>(88.0–90.9)</t>
  </si>
  <si>
    <t>(88.7–91.1)</t>
  </si>
  <si>
    <t>(86.4–89.4)</t>
  </si>
  <si>
    <t>(89.0–91.4)</t>
  </si>
  <si>
    <t>(89.3–91.5)</t>
  </si>
  <si>
    <t>Prevalence estimates are given as percents. Significant time trend comparisons (noted by p-value &lt; 0.05) are highlighted in red.</t>
  </si>
  <si>
    <t>Source:</t>
  </si>
  <si>
    <t>5.  Prevalence in the Māori population, 2011/12</t>
  </si>
  <si>
    <t>This table gives unadjusted prevalence estimates for Māori adults, by age group (that is, the percentage of the Māori adult population aged 15 years and over affected).</t>
  </si>
  <si>
    <r>
      <rPr>
        <b/>
        <sz val="9"/>
        <color indexed="8"/>
        <rFont val="Arial"/>
        <family val="2"/>
      </rPr>
      <t>Table 5:</t>
    </r>
    <r>
      <rPr>
        <sz val="9"/>
        <color indexed="8"/>
        <rFont val="Arial"/>
        <family val="2"/>
      </rPr>
      <t xml:space="preserve"> </t>
    </r>
  </si>
  <si>
    <t>Percent of Māori adults (15+ years), by sex, age group and NZDep2006 quintile, 2011/12</t>
  </si>
  <si>
    <t>(unadjusted prevalence, 95% confidence intervals)</t>
  </si>
  <si>
    <t>Māori men</t>
  </si>
  <si>
    <t>Māori women</t>
  </si>
  <si>
    <t>Total Māori population</t>
  </si>
  <si>
    <t>(84.3–92.6)</t>
  </si>
  <si>
    <t>(79.2–93.2)</t>
  </si>
  <si>
    <t>(84.8–94.4)</t>
  </si>
  <si>
    <t>(81.7–90.7)</t>
  </si>
  <si>
    <t>(81.5–95.1)</t>
  </si>
  <si>
    <t>(77.2–88.5)</t>
  </si>
  <si>
    <t>(74.2–85.1)</t>
  </si>
  <si>
    <t>(68.1–87.8)</t>
  </si>
  <si>
    <t>(73.6–86.8)</t>
  </si>
  <si>
    <t>(75.1–84.5)</t>
  </si>
  <si>
    <t>(71.6–88.1)</t>
  </si>
  <si>
    <t>(73.3–84.8)</t>
  </si>
  <si>
    <t>(74.5–85.7)</t>
  </si>
  <si>
    <t>(67.5–87.0)</t>
  </si>
  <si>
    <t>(75.2–88.3)</t>
  </si>
  <si>
    <t>(67.0–84.9)</t>
  </si>
  <si>
    <t>(54.7–87.9)</t>
  </si>
  <si>
    <t>(70.0–86.8)</t>
  </si>
  <si>
    <t>(63.3–85.1)</t>
  </si>
  <si>
    <t>(44.7–80.7)</t>
  </si>
  <si>
    <t>(76.7–93.8)</t>
  </si>
  <si>
    <t>(75.3–93.2)</t>
  </si>
  <si>
    <t>(60.1–91.1)</t>
  </si>
  <si>
    <t>(84.0–99.0)</t>
  </si>
  <si>
    <t>(82.2–93.1)</t>
  </si>
  <si>
    <t>(76.1–94.2)</t>
  </si>
  <si>
    <t>(80.3–96.2)</t>
  </si>
  <si>
    <t>(80.1–91.7)</t>
  </si>
  <si>
    <t>(77.9–94.5)</t>
  </si>
  <si>
    <t>(75.3–92.2)</t>
  </si>
  <si>
    <t>(77.7–85.3)</t>
  </si>
  <si>
    <t>(79.2–90.2)</t>
  </si>
  <si>
    <t>(72.1–83.9)</t>
  </si>
  <si>
    <t>(78.0–85.1)</t>
  </si>
  <si>
    <t>(72.0–85.4)</t>
  </si>
  <si>
    <t>(80.6–86.4)</t>
  </si>
  <si>
    <t>Note: Total response measure of ethnicity.</t>
  </si>
  <si>
    <t>Fair or poor self-rated health</t>
  </si>
  <si>
    <t>Rates own health as fair or poor.</t>
  </si>
  <si>
    <t>(10.1–11.4)</t>
  </si>
  <si>
    <t>(9.4–11.5)</t>
  </si>
  <si>
    <t>(10.2–12.0)</t>
  </si>
  <si>
    <t>378,400</t>
  </si>
  <si>
    <t>(355,300–402,600)</t>
  </si>
  <si>
    <t>(2.5–8.0)</t>
  </si>
  <si>
    <t>(2.2–10.7)</t>
  </si>
  <si>
    <t>(1.3–9.5)</t>
  </si>
  <si>
    <t>9,100</t>
  </si>
  <si>
    <t>(4,900–15,500)</t>
  </si>
  <si>
    <t>(5.7–9.9)</t>
  </si>
  <si>
    <t>(3.9–9.8)</t>
  </si>
  <si>
    <t>(6.3–12.2)</t>
  </si>
  <si>
    <t>34,400</t>
  </si>
  <si>
    <t>(25,800–44,800)</t>
  </si>
  <si>
    <t>(5.2–8.6)</t>
  </si>
  <si>
    <t>(4.0–8.8)</t>
  </si>
  <si>
    <t>(5.5–9.9)</t>
  </si>
  <si>
    <t>43,500</t>
  </si>
  <si>
    <t>(33,500–55,500)</t>
  </si>
  <si>
    <t>(8.2–11.3)</t>
  </si>
  <si>
    <t>(7.9–12.9)</t>
  </si>
  <si>
    <t>(7.2–11.5)</t>
  </si>
  <si>
    <t>55,400</t>
  </si>
  <si>
    <t>(47,100–64,700)</t>
  </si>
  <si>
    <t>(8.5–11.8)</t>
  </si>
  <si>
    <t>(7.4–12.9)</t>
  </si>
  <si>
    <t>(8.3–12.3)</t>
  </si>
  <si>
    <t>59,900</t>
  </si>
  <si>
    <t>(50,700–70,100)</t>
  </si>
  <si>
    <t>(8.5–11.6)</t>
  </si>
  <si>
    <t>(8.4–12.7)</t>
  </si>
  <si>
    <t>(7.8–11.6)</t>
  </si>
  <si>
    <t>61,600</t>
  </si>
  <si>
    <t>(52,700–71,400)</t>
  </si>
  <si>
    <t>(10.8–14.4)</t>
  </si>
  <si>
    <t>(10.1–14.8)</t>
  </si>
  <si>
    <t>(10.0–15.7)</t>
  </si>
  <si>
    <t>62,400</t>
  </si>
  <si>
    <t>(53,800–71,900)</t>
  </si>
  <si>
    <t>(12.0–16.7)</t>
  </si>
  <si>
    <t>(10.8–16.9)</t>
  </si>
  <si>
    <t>(11.8–18.0)</t>
  </si>
  <si>
    <t>47,900</t>
  </si>
  <si>
    <t>(40,400–56,200)</t>
  </si>
  <si>
    <t>(15.6–20.6)</t>
  </si>
  <si>
    <t>(11.7–20.3)</t>
  </si>
  <si>
    <t>(16.7–23.2)</t>
  </si>
  <si>
    <t>47,800</t>
  </si>
  <si>
    <t>(41,500–54,600)</t>
  </si>
  <si>
    <t>(14.3–18.7)</t>
  </si>
  <si>
    <t>(13.3–20.6)</t>
  </si>
  <si>
    <t>(14.0–18.5)</t>
  </si>
  <si>
    <t>72,900</t>
  </si>
  <si>
    <t>(63,600–83,000)</t>
  </si>
  <si>
    <t>(10.9–17.9)</t>
  </si>
  <si>
    <t>(10.0–21.6)</t>
  </si>
  <si>
    <t>(9.5–17.9)</t>
  </si>
  <si>
    <t>29,000</t>
  </si>
  <si>
    <t>(22,300–36,800)</t>
  </si>
  <si>
    <t>(8.4–13.0)</t>
  </si>
  <si>
    <t>(5.1–11.4)</t>
  </si>
  <si>
    <t>(9.9–16.7)</t>
  </si>
  <si>
    <t>39,600</t>
  </si>
  <si>
    <t>(31,500–48,900)</t>
  </si>
  <si>
    <t>(9.3–10.7)</t>
  </si>
  <si>
    <t>(8.7–10.9)</t>
  </si>
  <si>
    <t>(9.2–11.2)</t>
  </si>
  <si>
    <t>277,200</t>
  </si>
  <si>
    <t>(257,600–297,700)</t>
  </si>
  <si>
    <t>(4.2–6.9)</t>
  </si>
  <si>
    <t>(3.7–6.7)</t>
  </si>
  <si>
    <t>(4.1–8.1)</t>
  </si>
  <si>
    <t>(30,800–50,100)</t>
  </si>
  <si>
    <t>(7.6–10.7)</t>
  </si>
  <si>
    <t>(6.0–10.5)</t>
  </si>
  <si>
    <t>(7.7–12.8)</t>
  </si>
  <si>
    <t>65,200</t>
  </si>
  <si>
    <t>(54,600–77,100)</t>
  </si>
  <si>
    <t>(8.8–11.9)</t>
  </si>
  <si>
    <t>(7.7–13.3)</t>
  </si>
  <si>
    <t>(8.7–12.1)</t>
  </si>
  <si>
    <t>73,100</t>
  </si>
  <si>
    <t>(62,700–84,500)</t>
  </si>
  <si>
    <t>(11.7–14.8)</t>
  </si>
  <si>
    <t>(9.8–14.9)</t>
  </si>
  <si>
    <t>(12.0–16.5)</t>
  </si>
  <si>
    <t>92,700</t>
  </si>
  <si>
    <t>(82,500–103,700)</t>
  </si>
  <si>
    <t>(14.4–18.1)</t>
  </si>
  <si>
    <t>(15.0–21.4)</t>
  </si>
  <si>
    <t>(13.1–16.3)</t>
  </si>
  <si>
    <t>107,800</t>
  </si>
  <si>
    <t>(96,100–120,300)</t>
  </si>
  <si>
    <t>(0.85–1.09)</t>
  </si>
  <si>
    <t>(1.61–2.13)</t>
  </si>
  <si>
    <t>(1.55–2.42)</t>
  </si>
  <si>
    <t>(1.50–2.12)</t>
  </si>
  <si>
    <t>(1.27–1.96)</t>
  </si>
  <si>
    <t>(1.27–2.46)</t>
  </si>
  <si>
    <t>(1.08–1.89)</t>
  </si>
  <si>
    <t>(0.86–1.39)</t>
  </si>
  <si>
    <t>(0.55–1.18)</t>
  </si>
  <si>
    <t>(1.00–1.84)</t>
  </si>
  <si>
    <t>(2.27–3.81)</t>
  </si>
  <si>
    <t>(2.65–5.69)</t>
  </si>
  <si>
    <t>(1.65–3.26)</t>
  </si>
  <si>
    <t>(10.9–13.2)</t>
  </si>
  <si>
    <t>(9.3–10.8)</t>
  </si>
  <si>
    <t>(9.1–10.5)</t>
  </si>
  <si>
    <t>(9.5–10.8)</t>
  </si>
  <si>
    <t>(10.9–14.9)</t>
  </si>
  <si>
    <t>(9.0–11.5)</t>
  </si>
  <si>
    <t>(9.0–11.0)</t>
  </si>
  <si>
    <t>(10.1–12.7)</t>
  </si>
  <si>
    <t>(8.8–10.9)</t>
  </si>
  <si>
    <t>(8.8–10.6)</t>
  </si>
  <si>
    <t>(9.4–11.1)</t>
  </si>
  <si>
    <t>(15.4–22.7)</t>
  </si>
  <si>
    <t>(11.6–16.5)</t>
  </si>
  <si>
    <t>(12.7–15.8)</t>
  </si>
  <si>
    <t>(14.9–19.4)</t>
  </si>
  <si>
    <t>(12.5–25.7)</t>
  </si>
  <si>
    <t>(8.9–16.9)</t>
  </si>
  <si>
    <t>(12.8–17.6)</t>
  </si>
  <si>
    <t>(14.2–21.7)</t>
  </si>
  <si>
    <t>(14.9–22.4)</t>
  </si>
  <si>
    <t>(12.4–18.5)</t>
  </si>
  <si>
    <t>(11.5–15.5)</t>
  </si>
  <si>
    <t>(14.2–18.8)</t>
  </si>
  <si>
    <t>(12.4–17.5)</t>
  </si>
  <si>
    <t>(10.9–18.0)</t>
  </si>
  <si>
    <t>(10.8–18.0)</t>
  </si>
  <si>
    <t>(9.8–21.2)</t>
  </si>
  <si>
    <t>(12.1–19.0)</t>
  </si>
  <si>
    <t>(9.3–17.7)</t>
  </si>
  <si>
    <t>(10.1–14.3)</t>
  </si>
  <si>
    <t>(9.2–14.1)</t>
  </si>
  <si>
    <t>(8.2–14.8)</t>
  </si>
  <si>
    <t>(5.4–11.8)</t>
  </si>
  <si>
    <t>(10.2–15.4)</t>
  </si>
  <si>
    <t>(10.3–17.1)</t>
  </si>
  <si>
    <t>(10.5–13.0)</t>
  </si>
  <si>
    <t>(8.6–10.4)</t>
  </si>
  <si>
    <t>(8.2–9.8)</t>
  </si>
  <si>
    <t>(8.5–9.8)</t>
  </si>
  <si>
    <t>(10.5–14.8)</t>
  </si>
  <si>
    <t>(8.6–11.4)</t>
  </si>
  <si>
    <t>(8.2–10.6)</t>
  </si>
  <si>
    <t>(8.1–10.2)</t>
  </si>
  <si>
    <t>(9.6–12.5)</t>
  </si>
  <si>
    <t>(8.0–10.3)</t>
  </si>
  <si>
    <t>(7.7–9.8)</t>
  </si>
  <si>
    <t>(8.2–10.1)</t>
  </si>
  <si>
    <t>(11.3–13.7)</t>
  </si>
  <si>
    <t>(9.7–11.3)</t>
  </si>
  <si>
    <t>(9.7–11.1)</t>
  </si>
  <si>
    <t>(11.0–15.0)</t>
  </si>
  <si>
    <t>(9.4–11.9)</t>
  </si>
  <si>
    <t>(9.5–11.5)</t>
  </si>
  <si>
    <t>(10.8–13.5)</t>
  </si>
  <si>
    <t>(9.3–11.5)</t>
  </si>
  <si>
    <t>(9.4–11.3)</t>
  </si>
  <si>
    <t>(6.2–18.3)</t>
  </si>
  <si>
    <t>(2.6–10.1)</t>
  </si>
  <si>
    <t>(4.4–9.0)</t>
  </si>
  <si>
    <t>(6.9–14.0)</t>
  </si>
  <si>
    <t>(7.5–13.5)</t>
  </si>
  <si>
    <t>(7.0–10.7)</t>
  </si>
  <si>
    <t>(7.8–13.7)</t>
  </si>
  <si>
    <t>(6.9–11.4)</t>
  </si>
  <si>
    <t>(6.5–9.4)</t>
  </si>
  <si>
    <t>(8.4–13.5)</t>
  </si>
  <si>
    <t>(5.9–9.2)</t>
  </si>
  <si>
    <t>(6.6–9.7)</t>
  </si>
  <si>
    <t>(6.2–9.9)</t>
  </si>
  <si>
    <t>(7.8–11.3)</t>
  </si>
  <si>
    <t>(8.0–11.0)</t>
  </si>
  <si>
    <t>(7.2–11.6)</t>
  </si>
  <si>
    <t>(8.4–11.9)</t>
  </si>
  <si>
    <t>(12.9–19.4)</t>
  </si>
  <si>
    <t>(9.3–14.0)</t>
  </si>
  <si>
    <t>(9.3–12.6)</t>
  </si>
  <si>
    <t>(16.7–24.0)</t>
  </si>
  <si>
    <t>(12.3–17.8)</t>
  </si>
  <si>
    <t>(12.4–17.2)</t>
  </si>
  <si>
    <t>(25.7–36.9)</t>
  </si>
  <si>
    <t>(17.0–24.6)</t>
  </si>
  <si>
    <t>(17.0–22.5)</t>
  </si>
  <si>
    <t>(12.7–19.6)</t>
  </si>
  <si>
    <t>(11.4–16.2)</t>
  </si>
  <si>
    <t>(12.0–15.1)</t>
  </si>
  <si>
    <t>(10.7–23.2)</t>
  </si>
  <si>
    <t>(8.6–16.5)</t>
  </si>
  <si>
    <t>(12.3–19.4)</t>
  </si>
  <si>
    <t>(12.2–18.2)</t>
  </si>
  <si>
    <t>(11.0–14.9)</t>
  </si>
  <si>
    <t>(12.1–17.2)</t>
  </si>
  <si>
    <t>(10.2–17.2)</t>
  </si>
  <si>
    <t>(12.3–19.2)</t>
  </si>
  <si>
    <t>(8.6–12.6)</t>
  </si>
  <si>
    <t>(6.9–13.1)</t>
  </si>
  <si>
    <t>(8.9–13.8)</t>
  </si>
  <si>
    <t>(11.2–13.7)</t>
  </si>
  <si>
    <t>(9.3–11.1)</t>
  </si>
  <si>
    <t>(8.9–10.7)</t>
  </si>
  <si>
    <t>(10.9–15.2)</t>
  </si>
  <si>
    <t>(9.1–12.0)</t>
  </si>
  <si>
    <t>(8.9–11.3)</t>
  </si>
  <si>
    <t>(10.6–13.6)</t>
  </si>
  <si>
    <t>(8.6–11.0)</t>
  </si>
  <si>
    <t>(8.5–10.7)</t>
  </si>
  <si>
    <t>(7.4–15.7)</t>
  </si>
  <si>
    <t>(6.8–20.8)</t>
  </si>
  <si>
    <t>(5.6–15.2)</t>
  </si>
  <si>
    <t>(9.3–18.3)</t>
  </si>
  <si>
    <t>(4.9–18.5)</t>
  </si>
  <si>
    <t>(11.5–22.8)</t>
  </si>
  <si>
    <t>(14.9–25.8)</t>
  </si>
  <si>
    <t>(12.2–31.9)</t>
  </si>
  <si>
    <t>(13.2–26.4)</t>
  </si>
  <si>
    <t>(15.5–24.9)</t>
  </si>
  <si>
    <t>(11.9–28.4)</t>
  </si>
  <si>
    <t>(15.2–26.7)</t>
  </si>
  <si>
    <t>(14.3–25.5)</t>
  </si>
  <si>
    <t>(13.0–32.5)</t>
  </si>
  <si>
    <t>(11.7–24.8)</t>
  </si>
  <si>
    <t>(15.1–33.0)</t>
  </si>
  <si>
    <t>(12.1–45.3)</t>
  </si>
  <si>
    <t>(13.2–30.0)</t>
  </si>
  <si>
    <t>(14.9–36.7)</t>
  </si>
  <si>
    <t>(19.3–55.3)</t>
  </si>
  <si>
    <t>(6.2–23.3)</t>
  </si>
  <si>
    <t>(6.8–24.7)</t>
  </si>
  <si>
    <t>(8.9–39.9)</t>
  </si>
  <si>
    <t>(1.0–16.0)</t>
  </si>
  <si>
    <t>(6.9–17.8)</t>
  </si>
  <si>
    <t>(5.8–23.9)</t>
  </si>
  <si>
    <t>(3.8–19.7)</t>
  </si>
  <si>
    <t>(8.3–19.9)</t>
  </si>
  <si>
    <t>(5.5–22.1)</t>
  </si>
  <si>
    <t>(7.8–24.7)</t>
  </si>
  <si>
    <t>(14.7–22.3)</t>
  </si>
  <si>
    <t>(9.8–20.8)</t>
  </si>
  <si>
    <t>(16.1–27.9)</t>
  </si>
  <si>
    <t>(14.9–22.0)</t>
  </si>
  <si>
    <t>(14.6–28.0)</t>
  </si>
  <si>
    <t>(13.6–19.4)</t>
  </si>
  <si>
    <t>Self-rated health</t>
  </si>
  <si>
    <t>Self-rated health status (excellent, very good, good, fair, poor)</t>
  </si>
  <si>
    <t>Percent of adults (15+ years), by sex, age group, ethnic group and NZDep2006, 2011/12</t>
  </si>
  <si>
    <t>Excellent</t>
  </si>
  <si>
    <t>Very good</t>
  </si>
  <si>
    <t>Good</t>
  </si>
  <si>
    <t>Fair</t>
  </si>
  <si>
    <t>Poor</t>
  </si>
  <si>
    <t>(18.7–21.6)</t>
  </si>
  <si>
    <t>(36.2–38.8)</t>
  </si>
  <si>
    <t>(30.5–32.9)</t>
  </si>
  <si>
    <t>(7.6–8.9)</t>
  </si>
  <si>
    <t>(2.2–2.8)</t>
  </si>
  <si>
    <t>(17.7–21.5)</t>
  </si>
  <si>
    <t>(35.4–39.1)</t>
  </si>
  <si>
    <t>(31.2–34.6)</t>
  </si>
  <si>
    <t>(7.1–9.1)</t>
  </si>
  <si>
    <t>(1.8–2.8)</t>
  </si>
  <si>
    <t>(19.0–22.4)</t>
  </si>
  <si>
    <t>(36.1–39.5)</t>
  </si>
  <si>
    <t>(29.1–32.0)</t>
  </si>
  <si>
    <t>(7.5–9.2)</t>
  </si>
  <si>
    <t>(2.3–3.1)</t>
  </si>
  <si>
    <t>(22.4–29.2)</t>
  </si>
  <si>
    <t>(34.0–40.0)</t>
  </si>
  <si>
    <t>(27.5–33.8)</t>
  </si>
  <si>
    <t>(3.7–6.5)</t>
  </si>
  <si>
    <t>(1.1–2.8)</t>
  </si>
  <si>
    <t>(18.2–23.3)</t>
  </si>
  <si>
    <t>(35.0–41.0)</t>
  </si>
  <si>
    <t>(28.9–34.7)</t>
  </si>
  <si>
    <t>(6.0–9.0)</t>
  </si>
  <si>
    <t>(1.5–3.2)</t>
  </si>
  <si>
    <t>(20.1–24.6)</t>
  </si>
  <si>
    <t>(35.0–40.5)</t>
  </si>
  <si>
    <t>(27.8–32.1)</t>
  </si>
  <si>
    <t>(6.7–9.6)</t>
  </si>
  <si>
    <t>(1.4–2.8)</t>
  </si>
  <si>
    <t>(16.9–23.3)</t>
  </si>
  <si>
    <t>(37.1–43.0)</t>
  </si>
  <si>
    <t>(27.3–32.9)</t>
  </si>
  <si>
    <t>(6.8–9.5)</t>
  </si>
  <si>
    <t>(1.2–2.8)</t>
  </si>
  <si>
    <t>(14.3–20.1)</t>
  </si>
  <si>
    <t>(34.8–40.7)</t>
  </si>
  <si>
    <t>(29.9–35.6)</t>
  </si>
  <si>
    <t>(8.0–11.1)</t>
  </si>
  <si>
    <t>(2.3–4.0)</t>
  </si>
  <si>
    <t>(13.8–18.8)</t>
  </si>
  <si>
    <t>(33.0–39.7)</t>
  </si>
  <si>
    <t>(30.1–36.7)</t>
  </si>
  <si>
    <t>(8.8–12.8)</t>
  </si>
  <si>
    <t>(2.5–4.8)</t>
  </si>
  <si>
    <t>(9.3–14.1)</t>
  </si>
  <si>
    <t>(29.4–35.8)</t>
  </si>
  <si>
    <t>(34.2–41.7)</t>
  </si>
  <si>
    <t>(10.8–15.5)</t>
  </si>
  <si>
    <t>(3.6–6.9)</t>
  </si>
  <si>
    <t>Age group (years) - men</t>
  </si>
  <si>
    <t>15–24 men</t>
  </si>
  <si>
    <t>(24.1–34.4)</t>
  </si>
  <si>
    <t>(31.9–40.8)</t>
  </si>
  <si>
    <t>(24.3–33.3)</t>
  </si>
  <si>
    <t>(2.4–6.5)</t>
  </si>
  <si>
    <t>(0.9–3.6)</t>
  </si>
  <si>
    <t>25–34 men</t>
  </si>
  <si>
    <t>(15.9–22.8)</t>
  </si>
  <si>
    <t>(32.2–41.4)</t>
  </si>
  <si>
    <t>(29.1–38.9)</t>
  </si>
  <si>
    <t>(5.9–10.7)</t>
  </si>
  <si>
    <t>(1.1–3.9)</t>
  </si>
  <si>
    <t>35–44 men</t>
  </si>
  <si>
    <t>(18.3–25.2)</t>
  </si>
  <si>
    <t>(32.3–40.0)</t>
  </si>
  <si>
    <t>(28.9–36.1)</t>
  </si>
  <si>
    <t>(6.1–11.3)</t>
  </si>
  <si>
    <t>(0.6–2.9)</t>
  </si>
  <si>
    <t>45–54 men</t>
  </si>
  <si>
    <t>(12.4–21.3)</t>
  </si>
  <si>
    <t>(36.4–46.4)</t>
  </si>
  <si>
    <t>(27.4–36.5)</t>
  </si>
  <si>
    <t>(6.7–11.0)</t>
  </si>
  <si>
    <t>(0.8–3.2)</t>
  </si>
  <si>
    <t>55–64 men</t>
  </si>
  <si>
    <t>(10.6–16.8)</t>
  </si>
  <si>
    <t>(35.2–43.9)</t>
  </si>
  <si>
    <t>(30.7–38.9)</t>
  </si>
  <si>
    <t>(7.5–12.0)</t>
  </si>
  <si>
    <t>(1.7–4.3)</t>
  </si>
  <si>
    <t>65–74 men</t>
  </si>
  <si>
    <t>(12.9–21.5)</t>
  </si>
  <si>
    <t>(29.8–40.2)</t>
  </si>
  <si>
    <t>(29.7–39.7)</t>
  </si>
  <si>
    <t>(7.5–12.7)</t>
  </si>
  <si>
    <t>(2.3–5.9)</t>
  </si>
  <si>
    <t>75+ men</t>
  </si>
  <si>
    <t>(9.0–16.7)</t>
  </si>
  <si>
    <t>(26.5–37.3)</t>
  </si>
  <si>
    <t>(34.1–46.4)</t>
  </si>
  <si>
    <t>(7.8–16.0)</t>
  </si>
  <si>
    <t>(2.3–6.8)</t>
  </si>
  <si>
    <t>Age group (years) - women</t>
  </si>
  <si>
    <t>15–24 women</t>
  </si>
  <si>
    <t>(18.2–26.4)</t>
  </si>
  <si>
    <t>(33.4–42.4)</t>
  </si>
  <si>
    <t>(28.2–37.3)</t>
  </si>
  <si>
    <t>(4.2–8.0)</t>
  </si>
  <si>
    <t>(0.8–2.9)</t>
  </si>
  <si>
    <t>25–34 women</t>
  </si>
  <si>
    <t>(19.0–25.2)</t>
  </si>
  <si>
    <t>(34.9–43.5)</t>
  </si>
  <si>
    <t>(26.0–33.5)</t>
  </si>
  <si>
    <t>(5.0–9.1)</t>
  </si>
  <si>
    <t>(1.5–3.5)</t>
  </si>
  <si>
    <t>35–44 women</t>
  </si>
  <si>
    <t>(20.0–26.1)</t>
  </si>
  <si>
    <t>(35.8–42.8)</t>
  </si>
  <si>
    <t>(24.8–30.6)</t>
  </si>
  <si>
    <t>(6.1–9.6)</t>
  </si>
  <si>
    <t>(1.6–3.7)</t>
  </si>
  <si>
    <t>45–54 women</t>
  </si>
  <si>
    <t>(19.8–27.0)</t>
  </si>
  <si>
    <t>(34.9–42.7)</t>
  </si>
  <si>
    <t>(25.5–31.5)</t>
  </si>
  <si>
    <t>(6.0–9.3)</t>
  </si>
  <si>
    <t>(1.2–3.2)</t>
  </si>
  <si>
    <t>55–64 women</t>
  </si>
  <si>
    <t>(16.3–25.2)</t>
  </si>
  <si>
    <t>(31.9–40.4)</t>
  </si>
  <si>
    <t>(26.9–34.9)</t>
  </si>
  <si>
    <t>(7.1–12.1)</t>
  </si>
  <si>
    <t>(2.1–4.9)</t>
  </si>
  <si>
    <t>65–74 women</t>
  </si>
  <si>
    <t>(12.5–18.9)</t>
  </si>
  <si>
    <t>(33.7–41.8)</t>
  </si>
  <si>
    <t>(28.2–36.2)</t>
  </si>
  <si>
    <t>(8.7–14.6)</t>
  </si>
  <si>
    <t>(2.0–5.1)</t>
  </si>
  <si>
    <t>75+ women</t>
  </si>
  <si>
    <t>(8.4–13.8)</t>
  </si>
  <si>
    <t>(29.3–37.2)</t>
  </si>
  <si>
    <t>(31.9–40.6)</t>
  </si>
  <si>
    <t>(11.3–17.3)</t>
  </si>
  <si>
    <t>(3.8–8.1)</t>
  </si>
  <si>
    <t>(14.1–18.7)</t>
  </si>
  <si>
    <t>(29.6–35.7)</t>
  </si>
  <si>
    <t>(32.0–37.5)</t>
  </si>
  <si>
    <t>(10.1–13.4)</t>
  </si>
  <si>
    <t>(3.5–6.2)</t>
  </si>
  <si>
    <t>(15.2–22.8)</t>
  </si>
  <si>
    <t>(27.8–37.6)</t>
  </si>
  <si>
    <t>(27.6–36.5)</t>
  </si>
  <si>
    <t>(10.0–16.1)</t>
  </si>
  <si>
    <t>(2.3–6.1)</t>
  </si>
  <si>
    <t>(11.6–16.8)</t>
  </si>
  <si>
    <t>(29.4–35.9)</t>
  </si>
  <si>
    <t>(34.0–40.7)</t>
  </si>
  <si>
    <t>(9.1–12.3)</t>
  </si>
  <si>
    <t>(3.8–7.6)</t>
  </si>
  <si>
    <t>(14.3–20.4)</t>
  </si>
  <si>
    <t>(27.6–35.7)</t>
  </si>
  <si>
    <t>(32.9–41.5)</t>
  </si>
  <si>
    <t>(8.4–14.4)</t>
  </si>
  <si>
    <t>(1.7–5.0)</t>
  </si>
  <si>
    <t>Pacific men</t>
  </si>
  <si>
    <t>(12.1–21.3)</t>
  </si>
  <si>
    <t>(23.9–35.3)</t>
  </si>
  <si>
    <t>(31.1–47.8)</t>
  </si>
  <si>
    <t>(7.5–17.9)</t>
  </si>
  <si>
    <t>(1.0–7.1)</t>
  </si>
  <si>
    <t>Pacific women</t>
  </si>
  <si>
    <t>(13.8–22.7)</t>
  </si>
  <si>
    <t>(28.4–38.6)</t>
  </si>
  <si>
    <t>(30.0–41.1)</t>
  </si>
  <si>
    <t>(7.0–14.6)</t>
  </si>
  <si>
    <t>(1.5–5.1)</t>
  </si>
  <si>
    <t>(15.9–22.4)</t>
  </si>
  <si>
    <t>(30.1–37.0)</t>
  </si>
  <si>
    <t>(32.6–41.4)</t>
  </si>
  <si>
    <t>(6.5–11.3)</t>
  </si>
  <si>
    <t>(1.1–2.9)</t>
  </si>
  <si>
    <t>Asian men</t>
  </si>
  <si>
    <t>(15.5–25.0)</t>
  </si>
  <si>
    <t>(27.9–39.1)</t>
  </si>
  <si>
    <t>(33.6–44.4)</t>
  </si>
  <si>
    <t>(3.9–10.0)</t>
  </si>
  <si>
    <t>(0.4–3.1)</t>
  </si>
  <si>
    <t>Asian women</t>
  </si>
  <si>
    <t>(14.1–22.7)</t>
  </si>
  <si>
    <t>(29.1–38.5)</t>
  </si>
  <si>
    <t>(29.2–41.3)</t>
  </si>
  <si>
    <t>(7.7–14.3)</t>
  </si>
  <si>
    <t>(1.2–4.1)</t>
  </si>
  <si>
    <t>(19.5–22.5)</t>
  </si>
  <si>
    <t>(37.3–40.5)</t>
  </si>
  <si>
    <t>(28.9–31.6)</t>
  </si>
  <si>
    <t>(7.0–8.4)</t>
  </si>
  <si>
    <t>(1.9–2.7)</t>
  </si>
  <si>
    <t>European/Other men</t>
  </si>
  <si>
    <t>(18.1–21.9)</t>
  </si>
  <si>
    <t>(36.8–40.7)</t>
  </si>
  <si>
    <t>(29.7–33.4)</t>
  </si>
  <si>
    <t>(6.6–8.6)</t>
  </si>
  <si>
    <t>(1.7–2.9)</t>
  </si>
  <si>
    <t>European/Other women</t>
  </si>
  <si>
    <t>(20.0–23.8)</t>
  </si>
  <si>
    <t>(36.9–41.1)</t>
  </si>
  <si>
    <t>(27.4–30.6)</t>
  </si>
  <si>
    <t>(6.9–8.8)</t>
  </si>
  <si>
    <t>(2.0–2.8)</t>
  </si>
  <si>
    <t>Socioeconomic deprivation (NZDep2006)</t>
  </si>
  <si>
    <t>(23.7–30.3)</t>
  </si>
  <si>
    <t>(35.9–42.7)</t>
  </si>
  <si>
    <t>(25.9–31.0)</t>
  </si>
  <si>
    <t>(3.4–5.8)</t>
  </si>
  <si>
    <t>(0.6–1.5)</t>
  </si>
  <si>
    <t>(18.3–25.4)</t>
  </si>
  <si>
    <t>(33.8–42.1)</t>
  </si>
  <si>
    <t>(28.3–34.7)</t>
  </si>
  <si>
    <t>(6.1–8.9)</t>
  </si>
  <si>
    <t>(1.1–2.2)</t>
  </si>
  <si>
    <t>(18.8–23.5)</t>
  </si>
  <si>
    <t>(37.7–43.3)</t>
  </si>
  <si>
    <t>(25.7–30.8)</t>
  </si>
  <si>
    <t>(1.7–3.0)</t>
  </si>
  <si>
    <t>(12.7–19.4)</t>
  </si>
  <si>
    <t>(33.7–40.7)</t>
  </si>
  <si>
    <t>(31.0–36.7)</t>
  </si>
  <si>
    <t>(8.4–12.0)</t>
  </si>
  <si>
    <t>(2.4–3.9)</t>
  </si>
  <si>
    <t>(12.7–16.3)</t>
  </si>
  <si>
    <t>(30.4–34.5)</t>
  </si>
  <si>
    <t>(34.7–39.2)</t>
  </si>
  <si>
    <t>(10.2–12.7)</t>
  </si>
  <si>
    <t>(3.8–5.9)</t>
  </si>
  <si>
    <t>Socioeconomic deprivation - men</t>
  </si>
  <si>
    <t>Quintile 1 (least deprived) - men</t>
  </si>
  <si>
    <t>(22.1–29.5)</t>
  </si>
  <si>
    <t>(34.9–43.6)</t>
  </si>
  <si>
    <t>(27.1–33.4)</t>
  </si>
  <si>
    <t>(3.1–6.2)</t>
  </si>
  <si>
    <t>(0.2–1.2)</t>
  </si>
  <si>
    <t>Quintile 2 - men</t>
  </si>
  <si>
    <t>(16.7–28.4)</t>
  </si>
  <si>
    <t>(31.2–42.1)</t>
  </si>
  <si>
    <t>(28.7–38.2)</t>
  </si>
  <si>
    <t>(5.1–9.1)</t>
  </si>
  <si>
    <t>(0.5–2.2)</t>
  </si>
  <si>
    <t>Quintile 3 - men</t>
  </si>
  <si>
    <t>(16.6–22.0)</t>
  </si>
  <si>
    <t>(35.8–43.2)</t>
  </si>
  <si>
    <t>(27.5–35.0)</t>
  </si>
  <si>
    <t>(5.9–11.3)</t>
  </si>
  <si>
    <t>(1.1–3.1)</t>
  </si>
  <si>
    <t>Quintile 4 - men</t>
  </si>
  <si>
    <t>(12.2–18.6)</t>
  </si>
  <si>
    <t>(34.7–43.4)</t>
  </si>
  <si>
    <t>(30.0–37.7)</t>
  </si>
  <si>
    <t>(7.5–12.6)</t>
  </si>
  <si>
    <t>(1.3–3.8)</t>
  </si>
  <si>
    <t>Quintile 5 (most deprived) - men</t>
  </si>
  <si>
    <t>(11.4–17.1)</t>
  </si>
  <si>
    <t>(27.6–34.9)</t>
  </si>
  <si>
    <t>(33.2–40.3)</t>
  </si>
  <si>
    <t>(9.5–14.4)</t>
  </si>
  <si>
    <t>(4.6–8.3)</t>
  </si>
  <si>
    <t>Socioeconomic deprivation - women</t>
  </si>
  <si>
    <t>Quintile 1 (least deprived) - women</t>
  </si>
  <si>
    <t>(24.1–32.7)</t>
  </si>
  <si>
    <t>(34.9–43.9)</t>
  </si>
  <si>
    <t>(22.9–30.3)</t>
  </si>
  <si>
    <t>(2.8–6.7)</t>
  </si>
  <si>
    <t>(0.7–2.3)</t>
  </si>
  <si>
    <t>Quintile 2 - women</t>
  </si>
  <si>
    <t>(17.6–25.2)</t>
  </si>
  <si>
    <t>(34.4–44.3)</t>
  </si>
  <si>
    <t>(25.9–33.1)</t>
  </si>
  <si>
    <t>(5.9–10.4)</t>
  </si>
  <si>
    <t>(1.4–3.1)</t>
  </si>
  <si>
    <t>Quintile 3 - women</t>
  </si>
  <si>
    <t>(19.6–26.3)</t>
  </si>
  <si>
    <t>(37.9–45.0)</t>
  </si>
  <si>
    <t>(22.6–28.6)</t>
  </si>
  <si>
    <t>(6.4–9.2)</t>
  </si>
  <si>
    <t>(1.7–3.8)</t>
  </si>
  <si>
    <t>Quintile 4 - women</t>
  </si>
  <si>
    <t>(12.5–21.2)</t>
  </si>
  <si>
    <t>(31.6–39.6)</t>
  </si>
  <si>
    <t>(30.6–37.4)</t>
  </si>
  <si>
    <t>(8.2–12.8)</t>
  </si>
  <si>
    <t>(2.9–4.9)</t>
  </si>
  <si>
    <t>Quintile 5 (most deprived) - women</t>
  </si>
  <si>
    <t>(12.6–17.1)</t>
  </si>
  <si>
    <t>(31.1–35.9)</t>
  </si>
  <si>
    <t>(34.6–39.8)</t>
  </si>
  <si>
    <t>(9.8–12.5)</t>
  </si>
  <si>
    <t>(2.6–4.6)</t>
  </si>
  <si>
    <r>
      <t xml:space="preserve">Adjusted rate ratio </t>
    </r>
    <r>
      <rPr>
        <sz val="8"/>
        <color indexed="8"/>
        <rFont val="Arial"/>
        <family val="2"/>
      </rPr>
      <t>(95% confidence interval)  (* = significant)</t>
    </r>
  </si>
  <si>
    <t>(0.85–1.03)</t>
  </si>
  <si>
    <t>(0.92–1.04)</t>
  </si>
  <si>
    <t>(1.01–1.16)</t>
  </si>
  <si>
    <t>(0.85–1.14)</t>
  </si>
  <si>
    <t>(0.67–1.14)</t>
  </si>
  <si>
    <t>(0.64–0.85)</t>
  </si>
  <si>
    <t>(0.77–0.92)</t>
  </si>
  <si>
    <t>(1.04–1.23)</t>
  </si>
  <si>
    <t>(1.43–1.99)</t>
  </si>
  <si>
    <t>(1.88–3.40)</t>
  </si>
  <si>
    <t>(0.71–1.10)</t>
  </si>
  <si>
    <t>(0.75–0.98)</t>
  </si>
  <si>
    <t>(0.87–1.13)</t>
  </si>
  <si>
    <t>(1.46–2.44)</t>
  </si>
  <si>
    <t>(1.28–3.56)</t>
  </si>
  <si>
    <t>(0.51–0.73)</t>
  </si>
  <si>
    <t>(0.75–0.92)</t>
  </si>
  <si>
    <t>(1.16–1.42)</t>
  </si>
  <si>
    <t>(1.22–1.84)</t>
  </si>
  <si>
    <t>(2.03–4.08)</t>
  </si>
  <si>
    <t>(0.62–0.92)</t>
  </si>
  <si>
    <t>(0.72–0.94)</t>
  </si>
  <si>
    <t>(1.08–1.37)</t>
  </si>
  <si>
    <t>(1.26–2.09)</t>
  </si>
  <si>
    <t>(0.88–2.38)</t>
  </si>
  <si>
    <t>(0.51–0.96)</t>
  </si>
  <si>
    <t>(0.63–0.96)</t>
  </si>
  <si>
    <t>(1.06–1.51)</t>
  </si>
  <si>
    <t>(1.26–2.64)</t>
  </si>
  <si>
    <t>(0.68–3.80)</t>
  </si>
  <si>
    <t>(0.63–1.03)</t>
  </si>
  <si>
    <t>(0.73–1.01)</t>
  </si>
  <si>
    <t>(1.01–1.37)</t>
  </si>
  <si>
    <t>(1.05–2.06)</t>
  </si>
  <si>
    <t>(0.76–2.29)</t>
  </si>
  <si>
    <t>(0.73–1.04)</t>
  </si>
  <si>
    <t>(0.78–0.98)</t>
  </si>
  <si>
    <t>(1.10–1.36)</t>
  </si>
  <si>
    <t>(0.89–1.56)</t>
  </si>
  <si>
    <t>(0.48–1.38)</t>
  </si>
  <si>
    <t>(0.73–1.21)</t>
  </si>
  <si>
    <t>(0.74–1.05)</t>
  </si>
  <si>
    <t>(1.07–1.44)</t>
  </si>
  <si>
    <t>(0.56–1.32)</t>
  </si>
  <si>
    <t>(0.25–1.52)</t>
  </si>
  <si>
    <t>(0.64–1.03)</t>
  </si>
  <si>
    <t>(0.74–1.01)</t>
  </si>
  <si>
    <t>(1.03–1.40)</t>
  </si>
  <si>
    <t>(1.04–2.12)</t>
  </si>
  <si>
    <t>(0.52–1.87)</t>
  </si>
  <si>
    <t>(0.40–0.57)</t>
  </si>
  <si>
    <t>(0.81–1.00)</t>
  </si>
  <si>
    <t>(1.11–1.44)</t>
  </si>
  <si>
    <t>(1.82–3.31)</t>
  </si>
  <si>
    <t>(3.29–9.47)</t>
  </si>
  <si>
    <t>(0.34–0.57)</t>
  </si>
  <si>
    <t>(0.78–1.09)</t>
  </si>
  <si>
    <t>(0.98–1.41)</t>
  </si>
  <si>
    <t>(1.71–4.02)</t>
  </si>
  <si>
    <t>(7.71–44.96)</t>
  </si>
  <si>
    <t>(0.41–0.65)</t>
  </si>
  <si>
    <t>(0.76–1.02)</t>
  </si>
  <si>
    <t>(1.14–1.63)</t>
  </si>
  <si>
    <t>(1.55–3.55)</t>
  </si>
  <si>
    <t>(1.22–4.14)</t>
  </si>
  <si>
    <t>An asterisk (*) shows results are statistically significant at the 5% level of significance (ie the 95% confidence interval does not contain the value 1). Total response measure of ethnicity.</t>
  </si>
  <si>
    <t>Current smoking</t>
  </si>
  <si>
    <t>Smokes at least monthly, and has ever smoked more than 100 cigarettes.</t>
  </si>
  <si>
    <t>(17.4–19.5)</t>
  </si>
  <si>
    <t>(17.9–20.8)</t>
  </si>
  <si>
    <t>(16.3–18.7)</t>
  </si>
  <si>
    <t>650,300</t>
  </si>
  <si>
    <t>(614,200–687,600)</t>
  </si>
  <si>
    <t>(5.5–11.1)</t>
  </si>
  <si>
    <t>(5.4–15.1)</t>
  </si>
  <si>
    <t>(3.8–10.2)</t>
  </si>
  <si>
    <t>15,400</t>
  </si>
  <si>
    <t>(10,600–21,400)</t>
  </si>
  <si>
    <t>(23.8–31.3)</t>
  </si>
  <si>
    <t>(19.5–29.8)</t>
  </si>
  <si>
    <t>(25.9–35.9)</t>
  </si>
  <si>
    <t>123,800</t>
  </si>
  <si>
    <t>(107,300–141,300)</t>
  </si>
  <si>
    <t>(18.9–24.6)</t>
  </si>
  <si>
    <t>(16.2–24.1)</t>
  </si>
  <si>
    <t>(20.0–27.2)</t>
  </si>
  <si>
    <t>139,200</t>
  </si>
  <si>
    <t>(121,600–158,100)</t>
  </si>
  <si>
    <t>(25.0–30.6)</t>
  </si>
  <si>
    <t>(26.7–34.9)</t>
  </si>
  <si>
    <t>(21.4–28.7)</t>
  </si>
  <si>
    <t>158,800</t>
  </si>
  <si>
    <t>(143,300–175,200)</t>
  </si>
  <si>
    <t>(19.8–23.9)</t>
  </si>
  <si>
    <t>(18.3–24.3)</t>
  </si>
  <si>
    <t>(19.8–25.1)</t>
  </si>
  <si>
    <t>130,200</t>
  </si>
  <si>
    <t>(118,100–142,900)</t>
  </si>
  <si>
    <t>(14.8–19.3)</t>
  </si>
  <si>
    <t>(14.7–21.9)</t>
  </si>
  <si>
    <t>(13.4–18.7)</t>
  </si>
  <si>
    <t>104,800</t>
  </si>
  <si>
    <t>(91,500–119,100)</t>
  </si>
  <si>
    <t>(12.9–17.1)</t>
  </si>
  <si>
    <t>(14.3–21.7)</t>
  </si>
  <si>
    <t>(10.1–14.6)</t>
  </si>
  <si>
    <t>74,500</t>
  </si>
  <si>
    <t>(64,600–85,300)</t>
  </si>
  <si>
    <t>(7.4–11.0)</t>
  </si>
  <si>
    <t>(8.0–13.6)</t>
  </si>
  <si>
    <t>(5.7–10.3)</t>
  </si>
  <si>
    <t>30,700</t>
  </si>
  <si>
    <t>(25,000–37,200)</t>
  </si>
  <si>
    <t>(3.0–6.4)</t>
  </si>
  <si>
    <t>(2.0–8.1)</t>
  </si>
  <si>
    <t>(3.0–6.7)</t>
  </si>
  <si>
    <t>12,000</t>
  </si>
  <si>
    <t>(8,100–17,000)</t>
  </si>
  <si>
    <t>(38.0–43.8)</t>
  </si>
  <si>
    <t>(33.3–42.5)</t>
  </si>
  <si>
    <t>(40.7–46.9)</t>
  </si>
  <si>
    <t>181,600</t>
  </si>
  <si>
    <t>(168,900–194,500)</t>
  </si>
  <si>
    <t>(22.4–33.7)</t>
  </si>
  <si>
    <t>(20.3–31.1)</t>
  </si>
  <si>
    <t>54,300</t>
  </si>
  <si>
    <t>(47,100–62,100)</t>
  </si>
  <si>
    <t>(7.6–12.4)</t>
  </si>
  <si>
    <t>(13.1–22.8)</t>
  </si>
  <si>
    <t>(1.6–4.3)</t>
  </si>
  <si>
    <t>36,700</t>
  </si>
  <si>
    <t>(28,400–46,500)</t>
  </si>
  <si>
    <t>(15.6–17.8)</t>
  </si>
  <si>
    <t>(16.0–18.9)</t>
  </si>
  <si>
    <t>(14.7–17.4)</t>
  </si>
  <si>
    <t>464,300</t>
  </si>
  <si>
    <t>(433,900–495,900)</t>
  </si>
  <si>
    <t>(9.0–12.9)</t>
  </si>
  <si>
    <t>(9.5–15.4)</t>
  </si>
  <si>
    <t>(7.4–11.7)</t>
  </si>
  <si>
    <t>79,200</t>
  </si>
  <si>
    <t>(65,600–94,400)</t>
  </si>
  <si>
    <t>(12.0–17.6)</t>
  </si>
  <si>
    <t>(10.0–14.7)</t>
  </si>
  <si>
    <t>96,800</t>
  </si>
  <si>
    <t>(83,000–111,900)</t>
  </si>
  <si>
    <t>(15.8–20.8)</t>
  </si>
  <si>
    <t>(17.0–23.9)</t>
  </si>
  <si>
    <t>(13.4–19.3)</t>
  </si>
  <si>
    <t>129,500</t>
  </si>
  <si>
    <t>(112,100–148,400)</t>
  </si>
  <si>
    <t>(19.9–25.0)</t>
  </si>
  <si>
    <t>(19.6–27.2)</t>
  </si>
  <si>
    <t>(19.0–24.4)</t>
  </si>
  <si>
    <t>157,100</t>
  </si>
  <si>
    <t>(139,500–175,800)</t>
  </si>
  <si>
    <t>(25.9–30.5)</t>
  </si>
  <si>
    <t>(25.4–32.0)</t>
  </si>
  <si>
    <t>(25.0–30.7)</t>
  </si>
  <si>
    <t>187,700</t>
  </si>
  <si>
    <t>(172,800–203,200)</t>
  </si>
  <si>
    <t>(0.99–1.19)</t>
  </si>
  <si>
    <t>(2.23–2.67)</t>
  </si>
  <si>
    <t>(1.80–2.38)</t>
  </si>
  <si>
    <t>(2.55–3.21)</t>
  </si>
  <si>
    <t>(1.12–1.51)</t>
  </si>
  <si>
    <t>(1.06–1.68)</t>
  </si>
  <si>
    <t>(1.04–1.55)</t>
  </si>
  <si>
    <t>(0.34–0.56)</t>
  </si>
  <si>
    <t>(0.60–1.05)</t>
  </si>
  <si>
    <t>(0.08–0.18)</t>
  </si>
  <si>
    <t>(2.05–3.00)</t>
  </si>
  <si>
    <t>(1.73–2.97)</t>
  </si>
  <si>
    <t>(2.08–3.52)</t>
  </si>
  <si>
    <t>Time trends by sex and ethnic group, 2006/07–2011/12 (age-standardised prevalence, 95% confidence intervals, p-values for differences)</t>
  </si>
  <si>
    <t>(20.3–22.3)</t>
  </si>
  <si>
    <t>(18.8–20.9)</t>
  </si>
  <si>
    <t>(21.0–23.9)</t>
  </si>
  <si>
    <t>(19.1–22.1)</t>
  </si>
  <si>
    <t>(19.1–21.6)</t>
  </si>
  <si>
    <t>(18.0–20.5)</t>
  </si>
  <si>
    <t>(38.0–42.4)</t>
  </si>
  <si>
    <t>(36.9–42.6)</t>
  </si>
  <si>
    <t>(33.2–41.0)</t>
  </si>
  <si>
    <t>(31.7–40.7)</t>
  </si>
  <si>
    <t>(40.2–46.3)</t>
  </si>
  <si>
    <t>(39.7–45.8)</t>
  </si>
  <si>
    <t>(23.0–29.6)</t>
  </si>
  <si>
    <t>(21.8–29.0)</t>
  </si>
  <si>
    <t>(27.0–38.4)</t>
  </si>
  <si>
    <t>(16.4–24.6)</t>
  </si>
  <si>
    <t>(18.2–28.7)</t>
  </si>
  <si>
    <t>(8.5–13.1)</t>
  </si>
  <si>
    <t>(13.7–21.8)</t>
  </si>
  <si>
    <t>(2.8–7.5)</t>
  </si>
  <si>
    <t>(1.3–3.9)</t>
  </si>
  <si>
    <t>(19.2–21.5)</t>
  </si>
  <si>
    <t>(17.5–19.8)</t>
  </si>
  <si>
    <t>(19.4–22.6)</t>
  </si>
  <si>
    <t>(17.5–20.5)</t>
  </si>
  <si>
    <t>(18.3–21.2)</t>
  </si>
  <si>
    <t>(16.9–19.8)</t>
  </si>
  <si>
    <t>New Zealand Health Survey (2006/07, 2011/12)</t>
  </si>
  <si>
    <t>Time trends by sex, ethnic group, age group, 2006/07–2011/12 (unadjusted prevalence, 95% confidence intervals, p-values for differences)</t>
  </si>
  <si>
    <t>(19.1–21.0)</t>
  </si>
  <si>
    <t>(19.9–22.7)</t>
  </si>
  <si>
    <t>(17.7–20.1)</t>
  </si>
  <si>
    <t>(11.7–20.4)</t>
  </si>
  <si>
    <t>(24.3–31.2)</t>
  </si>
  <si>
    <t>(20.8–26.0)</t>
  </si>
  <si>
    <t>(25.9–30.7)</t>
  </si>
  <si>
    <t>(20.4–24.2)</t>
  </si>
  <si>
    <t>(19.0–24.0)</t>
  </si>
  <si>
    <t>(13.4–16.8)</t>
  </si>
  <si>
    <t>(9.0–13.1)</t>
  </si>
  <si>
    <t>(3.0–5.3)</t>
  </si>
  <si>
    <t>(39.9–44.3)</t>
  </si>
  <si>
    <t>(35.0–42.9)</t>
  </si>
  <si>
    <t>(42.0–48.1)</t>
  </si>
  <si>
    <t>(23.9–30.6)</t>
  </si>
  <si>
    <t>(27.9–39.4)</t>
  </si>
  <si>
    <t>(17.3–25.6)</t>
  </si>
  <si>
    <t>(9.1–13.8)</t>
  </si>
  <si>
    <t>(14.2–22.4)</t>
  </si>
  <si>
    <t>(3.2–8.1)</t>
  </si>
  <si>
    <t>(17.6–19.8)</t>
  </si>
  <si>
    <t>(17.9–21.0)</t>
  </si>
  <si>
    <t>(16.6–19.4)</t>
  </si>
  <si>
    <t>(32.4–45.4)</t>
  </si>
  <si>
    <t>(26.2–45.2)</t>
  </si>
  <si>
    <t>(34.4–49.8)</t>
  </si>
  <si>
    <t>(50.5–63.2)</t>
  </si>
  <si>
    <t>(47.4–68.7)</t>
  </si>
  <si>
    <t>(48.3–62.4)</t>
  </si>
  <si>
    <t>(38.5–48.5)</t>
  </si>
  <si>
    <t>(27.4–45.0)</t>
  </si>
  <si>
    <t>(43.6–56.8)</t>
  </si>
  <si>
    <t>(33.6–45.3)</t>
  </si>
  <si>
    <t>(23.1–42.8)</t>
  </si>
  <si>
    <t>(38.7–52.6)</t>
  </si>
  <si>
    <t>(22.6–35.1)</t>
  </si>
  <si>
    <t>(16.4–37.2)</t>
  </si>
  <si>
    <t>(23.1–39.8)</t>
  </si>
  <si>
    <t>(11.7–26.7)</t>
  </si>
  <si>
    <t>(11.4–30.0)</t>
  </si>
  <si>
    <t>(9.1–29.0)</t>
  </si>
  <si>
    <t>(3.6–15.9)</t>
  </si>
  <si>
    <t>(0.3–11.9)</t>
  </si>
  <si>
    <t>(5.3–27.3)</t>
  </si>
  <si>
    <t>(18.4–40.2)</t>
  </si>
  <si>
    <t>(14.5–53.7)</t>
  </si>
  <si>
    <t>(13.7–38.4)</t>
  </si>
  <si>
    <t>(17.3–35.0)</t>
  </si>
  <si>
    <t>(12.8–39.7)</t>
  </si>
  <si>
    <t>(15.5–40.4)</t>
  </si>
  <si>
    <t>(33.7–47.4)</t>
  </si>
  <si>
    <t>(31.0–49.8)</t>
  </si>
  <si>
    <t>(30.7–51.4)</t>
  </si>
  <si>
    <t>(36.1–47.4)</t>
  </si>
  <si>
    <t>(28.2–43.4)</t>
  </si>
  <si>
    <t>(40.0–54.6)</t>
  </si>
  <si>
    <t>(43.1–50.3)</t>
  </si>
  <si>
    <t>(37.5–49.7)</t>
  </si>
  <si>
    <t>(44.8–53.6)</t>
  </si>
  <si>
    <t>Daily smoking</t>
  </si>
  <si>
    <t>Smokes daily, and has ever smoked more than 100 cigarettes.</t>
  </si>
  <si>
    <t>(15.6–17.4)</t>
  </si>
  <si>
    <t>(16.0–18.5)</t>
  </si>
  <si>
    <t>(14.8–16.9)</t>
  </si>
  <si>
    <t>583,000</t>
  </si>
  <si>
    <t>(551,300–615,800)</t>
  </si>
  <si>
    <t>(4.3–9.3)</t>
  </si>
  <si>
    <t>(3.5–11.8)</t>
  </si>
  <si>
    <t>(3.5–9.8)</t>
  </si>
  <si>
    <t>12,500</t>
  </si>
  <si>
    <t>(8,300–17,900)</t>
  </si>
  <si>
    <t>(21.0–27.9)</t>
  </si>
  <si>
    <t>(17.4–26.6)</t>
  </si>
  <si>
    <t>(22.6–32.0)</t>
  </si>
  <si>
    <t>109,800</t>
  </si>
  <si>
    <t>(94,700–126,000)</t>
  </si>
  <si>
    <t>(16.4–21.8)</t>
  </si>
  <si>
    <t>(14.0–21.1)</t>
  </si>
  <si>
    <t>(17.6–24.3)</t>
  </si>
  <si>
    <t>122,300</t>
  </si>
  <si>
    <t>(105,600–140,500)</t>
  </si>
  <si>
    <t>(22.2–27.8)</t>
  </si>
  <si>
    <t>(23.9–32.4)</t>
  </si>
  <si>
    <t>(18.9–25.4)</t>
  </si>
  <si>
    <t>142,900</t>
  </si>
  <si>
    <t>(127,400–159,200)</t>
  </si>
  <si>
    <t>(17.9–21.5)</t>
  </si>
  <si>
    <t>(16.6–22.2)</t>
  </si>
  <si>
    <t>(17.7–22.3)</t>
  </si>
  <si>
    <t>117,300</t>
  </si>
  <si>
    <t>(106,900–128,300)</t>
  </si>
  <si>
    <t>(13.2–17.4)</t>
  </si>
  <si>
    <t>(12.6–18.7)</t>
  </si>
  <si>
    <t>(12.6–17.8)</t>
  </si>
  <si>
    <t>94,300</t>
  </si>
  <si>
    <t>(81,800–107,800)</t>
  </si>
  <si>
    <t>(11.4–15.5)</t>
  </si>
  <si>
    <t>(12.2–19.2)</t>
  </si>
  <si>
    <t>(9.2–13.7)</t>
  </si>
  <si>
    <t>66,600</t>
  </si>
  <si>
    <t>(57,000–77,200)</t>
  </si>
  <si>
    <t>(6.7–10.0)</t>
  </si>
  <si>
    <t>(7.3–12.5)</t>
  </si>
  <si>
    <t>(5.0–9.2)</t>
  </si>
  <si>
    <t>27,800</t>
  </si>
  <si>
    <t>(22,600–33,600)</t>
  </si>
  <si>
    <t>(3.0–6.3)</t>
  </si>
  <si>
    <t>(2.9–6.6)</t>
  </si>
  <si>
    <t>11,700</t>
  </si>
  <si>
    <t>(7,900–16,800)</t>
  </si>
  <si>
    <t>(35.6–41.2)</t>
  </si>
  <si>
    <t>(31.6–40.4)</t>
  </si>
  <si>
    <t>(37.7–43.6)</t>
  </si>
  <si>
    <t>170,500</t>
  </si>
  <si>
    <t>(158,300–182,800)</t>
  </si>
  <si>
    <t>(19.6–26.9)</t>
  </si>
  <si>
    <t>(19.5–31.4)</t>
  </si>
  <si>
    <t>(16.7–26.8)</t>
  </si>
  <si>
    <t>47,400</t>
  </si>
  <si>
    <t>(40,200–55,200)</t>
  </si>
  <si>
    <t>(6.2–10.9)</t>
  </si>
  <si>
    <t>(10.7–19.4)</t>
  </si>
  <si>
    <t>(1.4–4.1)</t>
  </si>
  <si>
    <t>31,200</t>
  </si>
  <si>
    <t>(23,200–40,800)</t>
  </si>
  <si>
    <t>(13.8–15.8)</t>
  </si>
  <si>
    <t>(14.1–16.8)</t>
  </si>
  <si>
    <t>(13.0–15.5)</t>
  </si>
  <si>
    <t>411,600</t>
  </si>
  <si>
    <t>(385,300–439,000)</t>
  </si>
  <si>
    <t>(7.5–11.0)</t>
  </si>
  <si>
    <t>(7.2–12.4)</t>
  </si>
  <si>
    <t>(6.5–11.1)</t>
  </si>
  <si>
    <t>66,500</t>
  </si>
  <si>
    <t>(54,500–80,100)</t>
  </si>
  <si>
    <t>(9.8–13.1)</t>
  </si>
  <si>
    <t>(10.4–15.4)</t>
  </si>
  <si>
    <t>(8.2–12.0)</t>
  </si>
  <si>
    <t>82,000</t>
  </si>
  <si>
    <t>(70,800–94,300)</t>
  </si>
  <si>
    <t>(13.8–18.6)</t>
  </si>
  <si>
    <t>(15.2–21.6)</t>
  </si>
  <si>
    <t>(11.5–16.9)</t>
  </si>
  <si>
    <t>114,500</t>
  </si>
  <si>
    <t>(98,200–132,300)</t>
  </si>
  <si>
    <t>(18.2–23.1)</t>
  </si>
  <si>
    <t>(17.7–25.1)</t>
  </si>
  <si>
    <t>(17.4–22.6)</t>
  </si>
  <si>
    <t>144,400</t>
  </si>
  <si>
    <t>(127,500–162,400)</t>
  </si>
  <si>
    <t>(24.2–28.7)</t>
  </si>
  <si>
    <t>(23.5–30.0)</t>
  </si>
  <si>
    <t>(23.5–29.0)</t>
  </si>
  <si>
    <t>175,700</t>
  </si>
  <si>
    <t>(161,100–190,900)</t>
  </si>
  <si>
    <t>(0.97–1.18)</t>
  </si>
  <si>
    <t>(2.38–2.87)</t>
  </si>
  <si>
    <t>(1.95–2.62)</t>
  </si>
  <si>
    <t>(2.65–3.39)</t>
  </si>
  <si>
    <t>(1.07–1.49)</t>
  </si>
  <si>
    <t>(1.06–1.75)</t>
  </si>
  <si>
    <t>(0.95–1.46)</t>
  </si>
  <si>
    <t>(0.31–0.54)</t>
  </si>
  <si>
    <t>(0.53–1.01)</t>
  </si>
  <si>
    <t>(0.08–0.19)</t>
  </si>
  <si>
    <t>(2.33–3.49)</t>
  </si>
  <si>
    <t>(1.96–3.50)</t>
  </si>
  <si>
    <t>(2.32–4.09)</t>
  </si>
  <si>
    <t>(24.4–27.3)</t>
  </si>
  <si>
    <t>(23.0–25.3)</t>
  </si>
  <si>
    <t>(18.5–20.3)</t>
  </si>
  <si>
    <t>(16.8–18.7)</t>
  </si>
  <si>
    <t>(24.6–29.4)</t>
  </si>
  <si>
    <t>(23.1–26.8)</t>
  </si>
  <si>
    <t>(19.3–21.9)</t>
  </si>
  <si>
    <t>(17.1–19.7)</t>
  </si>
  <si>
    <t>(23.1–26.5)</t>
  </si>
  <si>
    <t>(22.2–24.7)</t>
  </si>
  <si>
    <t>(17.1–19.5)</t>
  </si>
  <si>
    <t>(16.2–18.3)</t>
  </si>
  <si>
    <t>(41.1–49.9)</t>
  </si>
  <si>
    <t>(43.2–50.6)</t>
  </si>
  <si>
    <t>(35.2–39.8)</t>
  </si>
  <si>
    <t>(34.6–40.1)</t>
  </si>
  <si>
    <t>(36.3–49.2)</t>
  </si>
  <si>
    <t>(37.2–48.4)</t>
  </si>
  <si>
    <t>(31.0–38.7)</t>
  </si>
  <si>
    <t>(30.1–38.8)</t>
  </si>
  <si>
    <t>(43.5–54.1)</t>
  </si>
  <si>
    <t>(45.9–55.2)</t>
  </si>
  <si>
    <t>(36.8–43.3)</t>
  </si>
  <si>
    <t>(36.8–42.8)</t>
  </si>
  <si>
    <t>(20.8–27.2)</t>
  </si>
  <si>
    <t>(19.0–26.2)</t>
  </si>
  <si>
    <t>(24.3–34.6)</t>
  </si>
  <si>
    <t>(20.0–32.0)</t>
  </si>
  <si>
    <t>(14.9–23.1)</t>
  </si>
  <si>
    <t>(14.9–24.7)</t>
  </si>
  <si>
    <t>(7.1–10.9)</t>
  </si>
  <si>
    <t>(6.2–10.8)</t>
  </si>
  <si>
    <t>(11.6–18.5)</t>
  </si>
  <si>
    <t>(10.7–19.5)</t>
  </si>
  <si>
    <t>(2.4–5.8)</t>
  </si>
  <si>
    <t>(1.2–3.7)</t>
  </si>
  <si>
    <t>(22.7–25.7)</t>
  </si>
  <si>
    <t>(20.7–23.3)</t>
  </si>
  <si>
    <t>(15.5–17.5)</t>
  </si>
  <si>
    <t>(22.8–27.8)</t>
  </si>
  <si>
    <t>(20.8–24.9)</t>
  </si>
  <si>
    <t>(17.8–20.7)</t>
  </si>
  <si>
    <t>(15.5–18.2)</t>
  </si>
  <si>
    <t>(21.3–25.0)</t>
  </si>
  <si>
    <t>(16.3–19.1)</t>
  </si>
  <si>
    <t>(14.9–17.4)</t>
  </si>
  <si>
    <t>(23.8–26.6)</t>
  </si>
  <si>
    <t>(21.9–24.2)</t>
  </si>
  <si>
    <t>(17.4–19.2)</t>
  </si>
  <si>
    <t>(24.5–29.2)</t>
  </si>
  <si>
    <t>(22.1–25.8)</t>
  </si>
  <si>
    <t>(18.3–20.8)</t>
  </si>
  <si>
    <t>(22.0–25.3)</t>
  </si>
  <si>
    <t>(20.9–23.4)</t>
  </si>
  <si>
    <t>(15.9–18.3)</t>
  </si>
  <si>
    <t>(10.2–23.9)</t>
  </si>
  <si>
    <t>(8.3–19.1)</t>
  </si>
  <si>
    <t>(10.5–17.6)</t>
  </si>
  <si>
    <t>(29.3–39.2)</t>
  </si>
  <si>
    <t>(29.0–36.6)</t>
  </si>
  <si>
    <t>(21.5–27.9)</t>
  </si>
  <si>
    <t>(24.4–32.2)</t>
  </si>
  <si>
    <t>(24.1–30.8)</t>
  </si>
  <si>
    <t>(18.5–23.1)</t>
  </si>
  <si>
    <t>(29.5–36.7)</t>
  </si>
  <si>
    <t>(27.5–33.4)</t>
  </si>
  <si>
    <t>(23.1–27.9)</t>
  </si>
  <si>
    <t>(26.2–31.8)</t>
  </si>
  <si>
    <t>(24.4–29.5)</t>
  </si>
  <si>
    <t>(18.6–22.1)</t>
  </si>
  <si>
    <t>(19.1–27.0)</t>
  </si>
  <si>
    <t>(22.4–27.7)</t>
  </si>
  <si>
    <t>(17.6–22.7)</t>
  </si>
  <si>
    <t>(16.1–23.4)</t>
  </si>
  <si>
    <t>(12.4–17.1)</t>
  </si>
  <si>
    <t>(12.3–15.7)</t>
  </si>
  <si>
    <t>(13.2–19.5)</t>
  </si>
  <si>
    <t>(9.5–15.0)</t>
  </si>
  <si>
    <t>(8.3–12.2)</t>
  </si>
  <si>
    <t>(4.6–10.4)</t>
  </si>
  <si>
    <t>(3.0–6.8)</t>
  </si>
  <si>
    <t>(2.8–5.0)</t>
  </si>
  <si>
    <t>(44.0–52.8)</t>
  </si>
  <si>
    <t>(45.7–53.2)</t>
  </si>
  <si>
    <t>(36.9–41.5)</t>
  </si>
  <si>
    <t>(37.2–50.2)</t>
  </si>
  <si>
    <t>(40.2–51.5)</t>
  </si>
  <si>
    <t>(32.5–40.3)</t>
  </si>
  <si>
    <t>(47.6–58.2)</t>
  </si>
  <si>
    <t>(48.1–57.4)</t>
  </si>
  <si>
    <t>(38.5–45.0)</t>
  </si>
  <si>
    <t>(21.7–28.1)</t>
  </si>
  <si>
    <t>(25.3–35.7)</t>
  </si>
  <si>
    <t>(15.7–24.1)</t>
  </si>
  <si>
    <t>(7.4–11.3)</t>
  </si>
  <si>
    <t>(11.7–18.7)</t>
  </si>
  <si>
    <t>(2.6–6.1)</t>
  </si>
  <si>
    <t>(21.6–24.6)</t>
  </si>
  <si>
    <t>(19.2–21.7)</t>
  </si>
  <si>
    <t>(16.0–18.0)</t>
  </si>
  <si>
    <t>(22.3–27.3)</t>
  </si>
  <si>
    <t>(19.5–23.6)</t>
  </si>
  <si>
    <t>(16.5–19.3)</t>
  </si>
  <si>
    <t>(19.8–23.3)</t>
  </si>
  <si>
    <t>(18.1–20.8)</t>
  </si>
  <si>
    <t>(14.9–17.6)</t>
  </si>
  <si>
    <t>(29.5–42.4)</t>
  </si>
  <si>
    <t>(24.2–43.0)</t>
  </si>
  <si>
    <t>(30.6–46.3)</t>
  </si>
  <si>
    <t>(47.2–59.7)</t>
  </si>
  <si>
    <t>(44.3–65.2)</t>
  </si>
  <si>
    <t>(45.2–58.5)</t>
  </si>
  <si>
    <t>(36.2–46.3)</t>
  </si>
  <si>
    <t>(26.6–44.2)</t>
  </si>
  <si>
    <t>(39.6–53.8)</t>
  </si>
  <si>
    <t>(30.9–42.3)</t>
  </si>
  <si>
    <t>(21.6–40.7)</t>
  </si>
  <si>
    <t>(34.9–49.0)</t>
  </si>
  <si>
    <t>(21.8–34.8)</t>
  </si>
  <si>
    <t>(22.0–39.0)</t>
  </si>
  <si>
    <t>(11.1–25.7)</t>
  </si>
  <si>
    <t>(10.6–28.2)</t>
  </si>
  <si>
    <t>(8.8–28.6)</t>
  </si>
  <si>
    <t>(17.3–33.1)</t>
  </si>
  <si>
    <t>(15.0–42.2)</t>
  </si>
  <si>
    <t>(12.4–33.9)</t>
  </si>
  <si>
    <t>(16.6–34.3)</t>
  </si>
  <si>
    <t>(13.9–38.9)</t>
  </si>
  <si>
    <t>(30.5–43.3)</t>
  </si>
  <si>
    <t>(30.1–48.9)</t>
  </si>
  <si>
    <t>(25.2–43.4)</t>
  </si>
  <si>
    <t>(34.2–45.3)</t>
  </si>
  <si>
    <t>(26.2–41.2)</t>
  </si>
  <si>
    <t>(37.9–52.8)</t>
  </si>
  <si>
    <t>(40.3–48.2)</t>
  </si>
  <si>
    <t>(35.0–48.0)</t>
  </si>
  <si>
    <t>(42.1–50.8)</t>
  </si>
  <si>
    <t>Number of cigarettes smoked each day (among current smokers)</t>
  </si>
  <si>
    <t>Among current smokers aged 15+ years</t>
  </si>
  <si>
    <t>This table gives the unadjusted prevalence among current smokers aged 15 years and over.</t>
  </si>
  <si>
    <t>Number of cigarettes smoked each day, among current smokers</t>
  </si>
  <si>
    <t>Percent of current smokers aged 15+ years, by sex, age group, ethnic group and NZDep2006, 2011/12</t>
  </si>
  <si>
    <t>Less than 1 cigarette</t>
  </si>
  <si>
    <t xml:space="preserve">1–5 cigarettes </t>
  </si>
  <si>
    <t>6–20 cigarettes</t>
  </si>
  <si>
    <t>21 or more cigarettes</t>
  </si>
  <si>
    <t>(5.0–8.0)</t>
  </si>
  <si>
    <t>(19.8–24.4)</t>
  </si>
  <si>
    <t>(60.2–65.5)</t>
  </si>
  <si>
    <t>(7.2–10.4)</t>
  </si>
  <si>
    <t>(4.6–8.6)</t>
  </si>
  <si>
    <t>(16.5–23.2)</t>
  </si>
  <si>
    <t>(58.0–65.7)</t>
  </si>
  <si>
    <t>(9.4–15.1)</t>
  </si>
  <si>
    <t>(4.0–9.6)</t>
  </si>
  <si>
    <t>(21.5–27.7)</t>
  </si>
  <si>
    <t>(60.1–67.6)</t>
  </si>
  <si>
    <t>(3.9–6.9)</t>
  </si>
  <si>
    <t>(3.3–10.9)</t>
  </si>
  <si>
    <t>(26.5–39.1)</t>
  </si>
  <si>
    <t>(49.2–62.8)</t>
  </si>
  <si>
    <t>(2.5–8.8)</t>
  </si>
  <si>
    <t>(3.7–8.9)</t>
  </si>
  <si>
    <t>(18.0–26.6)</t>
  </si>
  <si>
    <t>(58.6–69.2)</t>
  </si>
  <si>
    <t>(5.4–11.3)</t>
  </si>
  <si>
    <t>(4.3–11.2)</t>
  </si>
  <si>
    <t>(10.8–17.9)</t>
  </si>
  <si>
    <t>(63.8–74.0)</t>
  </si>
  <si>
    <t>(6.3–14.1)</t>
  </si>
  <si>
    <t>(4.1–12.8)</t>
  </si>
  <si>
    <t>(15.4–26.4)</t>
  </si>
  <si>
    <t>(54.5–67.2)</t>
  </si>
  <si>
    <t>(7.5–15.1)</t>
  </si>
  <si>
    <t>(2.4–10.3)</t>
  </si>
  <si>
    <t>(14.4–26.4)</t>
  </si>
  <si>
    <t>(55.7–70.4)</t>
  </si>
  <si>
    <t>(7.2–17.1)</t>
  </si>
  <si>
    <t>(1.7–11.5)</t>
  </si>
  <si>
    <t>(9.4–24.4)</t>
  </si>
  <si>
    <t>(56.3–74.1)</t>
  </si>
  <si>
    <t>(7.2–22.2)</t>
  </si>
  <si>
    <t>(0.3–11.5)</t>
  </si>
  <si>
    <t>(15.0–42.5)</t>
  </si>
  <si>
    <t>(50.0–79.4)</t>
  </si>
  <si>
    <t>(0.6–13.2)</t>
  </si>
  <si>
    <t>(2.1–11.7)</t>
  </si>
  <si>
    <t>(25.1–41.6)</t>
  </si>
  <si>
    <t>(42.6–62.0)</t>
  </si>
  <si>
    <t>(4.1–17.0)</t>
  </si>
  <si>
    <t>(2.7–10.3)</t>
  </si>
  <si>
    <t>(13.0–25.5)</t>
  </si>
  <si>
    <t>(58.9–73.4)</t>
  </si>
  <si>
    <t>(5.4–14.5)</t>
  </si>
  <si>
    <t>(3.0–13.0)</t>
  </si>
  <si>
    <t>(4.1–13.0)</t>
  </si>
  <si>
    <t>(62.0–80.7)</t>
  </si>
  <si>
    <t>(7.2–22.1)</t>
  </si>
  <si>
    <t>(4.1–20.4)</t>
  </si>
  <si>
    <t>(12.2–30.1)</t>
  </si>
  <si>
    <t>(44.6–64.9)</t>
  </si>
  <si>
    <t>(9.2–22.1)</t>
  </si>
  <si>
    <t>(1.1–12.2)</t>
  </si>
  <si>
    <t>(12.4–32.4)</t>
  </si>
  <si>
    <t>(45.8–67.9)</t>
  </si>
  <si>
    <t>(9.9–26.7)</t>
  </si>
  <si>
    <t>(0.5–18.2)</t>
  </si>
  <si>
    <t>(6.3–26.5)</t>
  </si>
  <si>
    <t>(54.6–79.4)</t>
  </si>
  <si>
    <t>(5.5–23.8)</t>
  </si>
  <si>
    <t>(2.9–14.1)</t>
  </si>
  <si>
    <t>(23.7–41.8)</t>
  </si>
  <si>
    <t>(50.8–67.8)</t>
  </si>
  <si>
    <t>(0.3–3.1)</t>
  </si>
  <si>
    <t>(3.6–9.8)</t>
  </si>
  <si>
    <t>(20.7–32.4)</t>
  </si>
  <si>
    <t>(53.4–68.4)</t>
  </si>
  <si>
    <t>(3.3–11.2)</t>
  </si>
  <si>
    <t>(3.1–14.5)</t>
  </si>
  <si>
    <t>(14.3–25.8)</t>
  </si>
  <si>
    <t>(58.6–73.8)</t>
  </si>
  <si>
    <t>(3.6–10.6)</t>
  </si>
  <si>
    <t>(2.5–9.1)</t>
  </si>
  <si>
    <t>(14.5–28.6)</t>
  </si>
  <si>
    <t>(58.4–75.3)</t>
  </si>
  <si>
    <t>(3.0–12.8)</t>
  </si>
  <si>
    <t>(1.8–15.8)</t>
  </si>
  <si>
    <t>(13.1–24.3)</t>
  </si>
  <si>
    <t>(63.3–79.0)</t>
  </si>
  <si>
    <t>(1.3–8.4)</t>
  </si>
  <si>
    <t>(1.2–13.3)</t>
  </si>
  <si>
    <t>(7.3–33.4)</t>
  </si>
  <si>
    <t>(48.2–75.9)</t>
  </si>
  <si>
    <t>(4.9–30.3)</t>
  </si>
  <si>
    <t>(0.0–9.9)</t>
  </si>
  <si>
    <t>(26.4–61.4)</t>
  </si>
  <si>
    <t>(37.3–71.9)</t>
  </si>
  <si>
    <t>(0.0–9.0)</t>
  </si>
  <si>
    <t>(1.9–4.5)</t>
  </si>
  <si>
    <t>(16.7–23.5)</t>
  </si>
  <si>
    <t>(62.8–70.7)</t>
  </si>
  <si>
    <t>(7.3–13.9)</t>
  </si>
  <si>
    <t>(0.2–4.8)</t>
  </si>
  <si>
    <t>(11.5–22.0)</t>
  </si>
  <si>
    <t>(59.2–73.8)</t>
  </si>
  <si>
    <t>(9.7–23.1)</t>
  </si>
  <si>
    <t>(2.6–6.5)</t>
  </si>
  <si>
    <t>(18.4–27.8)</t>
  </si>
  <si>
    <t>(61.1–72.2)</t>
  </si>
  <si>
    <t>(3.4–15.3)</t>
  </si>
  <si>
    <t>(27.8–42.9)</t>
  </si>
  <si>
    <t>(46.3–60.8)</t>
  </si>
  <si>
    <t>(1.0–8.0)</t>
  </si>
  <si>
    <t>(0.3–6.4)</t>
  </si>
  <si>
    <t>(20.4–46.9)</t>
  </si>
  <si>
    <t>(45.7–72.3)</t>
  </si>
  <si>
    <t>(1.3–15.8)</t>
  </si>
  <si>
    <t>(5.1–27.4)</t>
  </si>
  <si>
    <t>(27.9–47.6)</t>
  </si>
  <si>
    <t>(38.0–58.1)</t>
  </si>
  <si>
    <t>(0.2–3.4)</t>
  </si>
  <si>
    <t>(3.8–19.6)</t>
  </si>
  <si>
    <t>(22.9–48.9)</t>
  </si>
  <si>
    <t>(39.1–69.4)</t>
  </si>
  <si>
    <t>(0.0–3.5)</t>
  </si>
  <si>
    <t>(4.5–22.5)</t>
  </si>
  <si>
    <t>(21.5–51.3)</t>
  </si>
  <si>
    <t>(35.1–69.6)</t>
  </si>
  <si>
    <t>(0.0–4.1)</t>
  </si>
  <si>
    <t>(5.3–9.4)</t>
  </si>
  <si>
    <t>(17.7–23.0)</t>
  </si>
  <si>
    <t>(60.1–66.7)</t>
  </si>
  <si>
    <t>(7.3–11.3)</t>
  </si>
  <si>
    <t>(4.9–10.0)</t>
  </si>
  <si>
    <t>(12.5–21.3)</t>
  </si>
  <si>
    <t>(59.1–68.5)</t>
  </si>
  <si>
    <t>(9.4–16.1)</t>
  </si>
  <si>
    <t>(4.1–11.7)</t>
  </si>
  <si>
    <t>(20.4–27.8)</t>
  </si>
  <si>
    <t>(58.3–67.6)</t>
  </si>
  <si>
    <t>(3.9–8.1)</t>
  </si>
  <si>
    <t>(3.4–16.8)</t>
  </si>
  <si>
    <t>(20.1–37.7)</t>
  </si>
  <si>
    <t>(49.5–67.6)</t>
  </si>
  <si>
    <t>(1.8–9.2)</t>
  </si>
  <si>
    <t>(6.4–16.7)</t>
  </si>
  <si>
    <t>(16.7–27.9)</t>
  </si>
  <si>
    <t>(50.0–65.7)</t>
  </si>
  <si>
    <t>(5.1–15.2)</t>
  </si>
  <si>
    <t>(4.4–12.5)</t>
  </si>
  <si>
    <t>(14.5–23.6)</t>
  </si>
  <si>
    <t>(54.3–68.8)</t>
  </si>
  <si>
    <t>(7.3–17.7)</t>
  </si>
  <si>
    <t>(2.8–7.7)</t>
  </si>
  <si>
    <t>(14.9–23.7)</t>
  </si>
  <si>
    <t>(62.4–72.7)</t>
  </si>
  <si>
    <t>(5.6–12.1)</t>
  </si>
  <si>
    <t>(2.4–5.4)</t>
  </si>
  <si>
    <t>(21.0–27.8)</t>
  </si>
  <si>
    <t>(60.2–67.3)</t>
  </si>
  <si>
    <t>(6.4–10.5)</t>
  </si>
  <si>
    <t>(2.6–24.7)</t>
  </si>
  <si>
    <t>(16.7–37.1)</t>
  </si>
  <si>
    <t>(41.3–71.2)</t>
  </si>
  <si>
    <t>(2.6–15.7)</t>
  </si>
  <si>
    <t>(5.3–17.7)</t>
  </si>
  <si>
    <t>(11.8–30.9)</t>
  </si>
  <si>
    <t>(45.4–66.8)</t>
  </si>
  <si>
    <t>(6.6–22.9)</t>
  </si>
  <si>
    <t>(2.9–10.6)</t>
  </si>
  <si>
    <t>(12.3–26.5)</t>
  </si>
  <si>
    <t>(49.4–68.9)</t>
  </si>
  <si>
    <t>(8.6–26.2)</t>
  </si>
  <si>
    <t>(2.5–11.6)</t>
  </si>
  <si>
    <t>(9.2–21.8)</t>
  </si>
  <si>
    <t>(58.5–76.0)</t>
  </si>
  <si>
    <t>(6.7–18.5)</t>
  </si>
  <si>
    <t>(1.3–6.2)</t>
  </si>
  <si>
    <t>(16.1–27.2)</t>
  </si>
  <si>
    <t>(58.0–71.1)</t>
  </si>
  <si>
    <t>(7.8–14.5)</t>
  </si>
  <si>
    <t>(1.1–18.4)</t>
  </si>
  <si>
    <t>(18.5–46.8)</t>
  </si>
  <si>
    <t>(46.7–75.0)</t>
  </si>
  <si>
    <t>(0.0–4.8)</t>
  </si>
  <si>
    <t>(3.7–25.1)</t>
  </si>
  <si>
    <t>(15.2–34.8)</t>
  </si>
  <si>
    <t>(49.4–70.0)</t>
  </si>
  <si>
    <t>(1.4–10.6)</t>
  </si>
  <si>
    <t>(4.5–18.6)</t>
  </si>
  <si>
    <t>(13.7–25.0)</t>
  </si>
  <si>
    <t>(55.2–72.9)</t>
  </si>
  <si>
    <t>(3.3–11.9)</t>
  </si>
  <si>
    <t>(2.1–6.4)</t>
  </si>
  <si>
    <t>(17.3–29.7)</t>
  </si>
  <si>
    <t>(61.4–73.7)</t>
  </si>
  <si>
    <t>(2.6–9.4)</t>
  </si>
  <si>
    <t>(2.7–6.2)</t>
  </si>
  <si>
    <t>(22.0–32.1)</t>
  </si>
  <si>
    <t>(56.9–68.7)</t>
  </si>
  <si>
    <t>(3.8–9.2)</t>
  </si>
  <si>
    <t>Notes:  #N/A indicates that the result has been suppressed due to low numbers. Total response measure of ethnicity.</t>
  </si>
  <si>
    <t>1–5 cigarettes</t>
  </si>
  <si>
    <t xml:space="preserve">21 or more cigarettes </t>
  </si>
  <si>
    <t>(0.68–1.53)</t>
  </si>
  <si>
    <t>(0.66–0.98)</t>
  </si>
  <si>
    <t>(0.90–1.05)</t>
  </si>
  <si>
    <t>(1.62–3.14)</t>
  </si>
  <si>
    <t>(0.23–0.61)</t>
  </si>
  <si>
    <t>(0.68–1.01)</t>
  </si>
  <si>
    <t>(1.01–1.18)</t>
  </si>
  <si>
    <t>(1.05–1.99)</t>
  </si>
  <si>
    <t>(0.06–0.49)</t>
  </si>
  <si>
    <t>(0.51–1.06)</t>
  </si>
  <si>
    <t>(0.98–1.26)</t>
  </si>
  <si>
    <t>(1.05–2.37)</t>
  </si>
  <si>
    <t>(0.32–0.99)</t>
  </si>
  <si>
    <t>(0.71–1.12)</t>
  </si>
  <si>
    <t>(0.98–1.18)</t>
  </si>
  <si>
    <t>(0.78–1.96)</t>
  </si>
  <si>
    <t>(0.66–2.56)</t>
  </si>
  <si>
    <t>(1.19–1.98)</t>
  </si>
  <si>
    <t>(0.74–1.00)</t>
  </si>
  <si>
    <t>(0.20–1.01)</t>
  </si>
  <si>
    <t>(0.09–1.04)</t>
  </si>
  <si>
    <t>(1.05–2.39)</t>
  </si>
  <si>
    <t>(0.81–1.20)</t>
  </si>
  <si>
    <t>(0.18–1.35)</t>
  </si>
  <si>
    <t>(1.15–5.19)</t>
  </si>
  <si>
    <t>(1.08–2.05)</t>
  </si>
  <si>
    <t>(0.60–0.94)</t>
  </si>
  <si>
    <t>(0.13–0.92)</t>
  </si>
  <si>
    <t>(0.75–3.56)</t>
  </si>
  <si>
    <t>(1.30–2.49)</t>
  </si>
  <si>
    <t>(0.70–1.08)</t>
  </si>
  <si>
    <t>(0.02–0.43)</t>
  </si>
  <si>
    <t>(0.89–4.49)</t>
  </si>
  <si>
    <t>(1.32–2.88)</t>
  </si>
  <si>
    <t>(0.64–1.09)</t>
  </si>
  <si>
    <t>(0.01–0.39)</t>
  </si>
  <si>
    <t>(0.18–0.73)</t>
  </si>
  <si>
    <t>(0.54–1.18)</t>
  </si>
  <si>
    <t>(0.98–1.37)</t>
  </si>
  <si>
    <t>(0.80–2.44)</t>
  </si>
  <si>
    <t>(0.14–1.20)</t>
  </si>
  <si>
    <t>(0.38–1.24)</t>
  </si>
  <si>
    <t>(0.96–1.55)</t>
  </si>
  <si>
    <t>(0.56–2.15)</t>
  </si>
  <si>
    <t>(0.14–0.80)</t>
  </si>
  <si>
    <t>(0.53–1.54)</t>
  </si>
  <si>
    <t>(0.87–1.36)</t>
  </si>
  <si>
    <t>(0.94–5.28)</t>
  </si>
  <si>
    <t xml:space="preserve">Notes:  #N/A indicates that the result has been suppressed due to low numbers. The adjusted rate ratios account for other factors that may be influencing the results (such as age, sex and ethnic group). </t>
  </si>
  <si>
    <t>Meets vegetable intake guidelines (3+ servings per day)</t>
  </si>
  <si>
    <t>(66.3–70.5)</t>
  </si>
  <si>
    <t>(61.8–67.1)</t>
  </si>
  <si>
    <t>(70.0–74.2)</t>
  </si>
  <si>
    <t>2,416,600</t>
  </si>
  <si>
    <t>(2,342,600–2,488,700)</t>
  </si>
  <si>
    <t>(57.4–71.4)</t>
  </si>
  <si>
    <t>(57.7–75.3)</t>
  </si>
  <si>
    <t>(52.9–70.9)</t>
  </si>
  <si>
    <t>124,100</t>
  </si>
  <si>
    <t>(110,200–137,100)</t>
  </si>
  <si>
    <t>(55.0–62.5)</t>
  </si>
  <si>
    <t>(49.3–61.2)</t>
  </si>
  <si>
    <t>(57.5–67.3)</t>
  </si>
  <si>
    <t>265,100</t>
  </si>
  <si>
    <t>(248,000–281,800)</t>
  </si>
  <si>
    <t>(56.7–64.2)</t>
  </si>
  <si>
    <t>(53.3–63.9)</t>
  </si>
  <si>
    <t>(57.8–66.9)</t>
  </si>
  <si>
    <t>389,200</t>
  </si>
  <si>
    <t>(364,700–413,000)</t>
  </si>
  <si>
    <t>(57.2–65.2)</t>
  </si>
  <si>
    <t>(50.3–61.6)</t>
  </si>
  <si>
    <t>(61.8–70.7)</t>
  </si>
  <si>
    <t>350,900</t>
  </si>
  <si>
    <t>(327,800–373,400)</t>
  </si>
  <si>
    <t>(62.5–69.5)</t>
  </si>
  <si>
    <t>(55.0–65.0)</t>
  </si>
  <si>
    <t>(67.8–75.2)</t>
  </si>
  <si>
    <t>394,500</t>
  </si>
  <si>
    <t>(373,300–414,900)</t>
  </si>
  <si>
    <t>(67.3–74.8)</t>
  </si>
  <si>
    <t>(61.4–72.4)</t>
  </si>
  <si>
    <t>(70.8–78.7)</t>
  </si>
  <si>
    <t>439,800</t>
  </si>
  <si>
    <t>(415,900–462,400)</t>
  </si>
  <si>
    <t>(72.5–78.6)</t>
  </si>
  <si>
    <t>(64.9–74.7)</t>
  </si>
  <si>
    <t>(77.8–84.1)</t>
  </si>
  <si>
    <t>377,300</t>
  </si>
  <si>
    <t>(361,700–392,000)</t>
  </si>
  <si>
    <t>(76.1–81.8)</t>
  </si>
  <si>
    <t>(73.3–82.1)</t>
  </si>
  <si>
    <t>(75.7–84.1)</t>
  </si>
  <si>
    <t>266,500</t>
  </si>
  <si>
    <t>(256,500–275,800)</t>
  </si>
  <si>
    <t>(71.6–77.9)</t>
  </si>
  <si>
    <t>(69.9–79.5)</t>
  </si>
  <si>
    <t>(70.4–78.7)</t>
  </si>
  <si>
    <t>198,400</t>
  </si>
  <si>
    <t>(189,800–206,500)</t>
  </si>
  <si>
    <t>(61.3–67.1)</t>
  </si>
  <si>
    <t>(56.9–65.9)</t>
  </si>
  <si>
    <t>(63.4–70.1)</t>
  </si>
  <si>
    <t>285,400</t>
  </si>
  <si>
    <t>(272,300–298,100)</t>
  </si>
  <si>
    <t>(39.8–51.4)</t>
  </si>
  <si>
    <t>(36.1–52.1)</t>
  </si>
  <si>
    <t>(40.8–53.0)</t>
  </si>
  <si>
    <t>93,500</t>
  </si>
  <si>
    <t>(81,700–105,400)</t>
  </si>
  <si>
    <t>(48.9–58.8)</t>
  </si>
  <si>
    <t>(44.8–60.6)</t>
  </si>
  <si>
    <t>(49.3–60.6)</t>
  </si>
  <si>
    <t>202,000</t>
  </si>
  <si>
    <t>(183,300–220,400)</t>
  </si>
  <si>
    <t>(69.7–74.2)</t>
  </si>
  <si>
    <t>(64.6–70.3)</t>
  </si>
  <si>
    <t>(74.0–78.6)</t>
  </si>
  <si>
    <t>2,003,800</t>
  </si>
  <si>
    <t>(1,939,700–2,065,500)</t>
  </si>
  <si>
    <t>(68.8–76.9)</t>
  </si>
  <si>
    <t>(63.9–74.3)</t>
  </si>
  <si>
    <t>(72.3–81.0)</t>
  </si>
  <si>
    <t>532,700</t>
  </si>
  <si>
    <t>(502,000–561,200)</t>
  </si>
  <si>
    <t>(64.2–73.4)</t>
  </si>
  <si>
    <t>(58.9–70.5)</t>
  </si>
  <si>
    <t>(68.0–77.9)</t>
  </si>
  <si>
    <t>497,500</t>
  </si>
  <si>
    <t>(463,400–529,600)</t>
  </si>
  <si>
    <t>(70.4–76.3)</t>
  </si>
  <si>
    <t>(65.9–74.2)</t>
  </si>
  <si>
    <t>(72.8–79.9)</t>
  </si>
  <si>
    <t>522,500</t>
  </si>
  <si>
    <t>(500,800–543,200)</t>
  </si>
  <si>
    <t>(63.0–71.3)</t>
  </si>
  <si>
    <t>(57.3–67.5)</t>
  </si>
  <si>
    <t>(66.6–75.9)</t>
  </si>
  <si>
    <t>472,400</t>
  </si>
  <si>
    <t>(442,700–500,800)</t>
  </si>
  <si>
    <t>(55.3–62.1)</t>
  </si>
  <si>
    <t>(48.8–58.3)</t>
  </si>
  <si>
    <t>(59.4–66.6)</t>
  </si>
  <si>
    <t>391,400</t>
  </si>
  <si>
    <t>(368,400–413,900)</t>
  </si>
  <si>
    <t>(0.87–0.93)</t>
  </si>
  <si>
    <t>(0.93–1.01)</t>
  </si>
  <si>
    <t>(0.92–1.06)</t>
  </si>
  <si>
    <t>(0.90–0.99)</t>
  </si>
  <si>
    <t>(0.64–0.76)</t>
  </si>
  <si>
    <t>(0.62–0.84)</t>
  </si>
  <si>
    <t>(0.61–0.76)</t>
  </si>
  <si>
    <t>(0.75–0.86)</t>
  </si>
  <si>
    <t>(0.76–0.94)</t>
  </si>
  <si>
    <t>(0.69–0.84)</t>
  </si>
  <si>
    <t>(0.83–0.93)</t>
  </si>
  <si>
    <t>(0.76–0.92)</t>
  </si>
  <si>
    <t>(0.86–0.98)</t>
  </si>
  <si>
    <t>Time trends by sex and ethnic group, 1997–2011/12 (age-standardised prevalence, 95% confidence intervals, p-values for differences)</t>
  </si>
  <si>
    <t>1997 and 2011/12</t>
  </si>
  <si>
    <t>(64.6–68.5)</t>
  </si>
  <si>
    <t>(65.6–68.8)</t>
  </si>
  <si>
    <t>(61.2–63.8)</t>
  </si>
  <si>
    <t>(64.9–69.0)</t>
  </si>
  <si>
    <t>(57.5–63.7)</t>
  </si>
  <si>
    <t>(61.1–65.4)</t>
  </si>
  <si>
    <t>(54.5–57.8)</t>
  </si>
  <si>
    <t>(60.3–65.6)</t>
  </si>
  <si>
    <t>(70.0–74.6)</t>
  </si>
  <si>
    <t>(69.2–72.7)</t>
  </si>
  <si>
    <t>(66.9–70.3)</t>
  </si>
  <si>
    <t>(68.6–72.9)</t>
  </si>
  <si>
    <t>(52.8–62.6)</t>
  </si>
  <si>
    <t>(61.6–68.9)</t>
  </si>
  <si>
    <t>(58.2–62.7)</t>
  </si>
  <si>
    <t>(62.1–67.9)</t>
  </si>
  <si>
    <t>(42.7–58.4)</t>
  </si>
  <si>
    <t>(57.4–68.3)</t>
  </si>
  <si>
    <t>(51.4–58.8)</t>
  </si>
  <si>
    <t>(58.0–66.9)</t>
  </si>
  <si>
    <t>(56.8–70.6)</t>
  </si>
  <si>
    <t>(62.5–71.6)</t>
  </si>
  <si>
    <t>(62.0–68.3)</t>
  </si>
  <si>
    <t>(64.0–70.7)</t>
  </si>
  <si>
    <t>(40.4–49.4)</t>
  </si>
  <si>
    <t>(42.3–53.9)</t>
  </si>
  <si>
    <t>(36.0–48.5)</t>
  </si>
  <si>
    <t>(37.7–53.7)</t>
  </si>
  <si>
    <t>(41.4–52.6)</t>
  </si>
  <si>
    <t>(43.1–55.3)</t>
  </si>
  <si>
    <t>(43.8–52.1)</t>
  </si>
  <si>
    <t>(49.3–59.2)</t>
  </si>
  <si>
    <t>(36.6–47.6)</t>
  </si>
  <si>
    <t>(45.5–61.2)</t>
  </si>
  <si>
    <t>(48.1–58.0)</t>
  </si>
  <si>
    <t>(50.0–61.3)</t>
  </si>
  <si>
    <t>(67.1–71.6)</t>
  </si>
  <si>
    <t>(68.9–72.3)</t>
  </si>
  <si>
    <t>(64.4–66.8)</t>
  </si>
  <si>
    <t>(67.9–72.5)</t>
  </si>
  <si>
    <t>(59.6–66.7)</t>
  </si>
  <si>
    <t>(63.6–68.6)</t>
  </si>
  <si>
    <t>(56.9–60.4)</t>
  </si>
  <si>
    <t>(62.6–68.4)</t>
  </si>
  <si>
    <t>(72.9–78.0)</t>
  </si>
  <si>
    <t>(73.1–76.8)</t>
  </si>
  <si>
    <t>(70.5–74.0)</t>
  </si>
  <si>
    <t>(72.5–77.1)</t>
  </si>
  <si>
    <t>1997 National Nutrition Survey, New Zealand Health Survey (2002/03, 2006/07, 2011/12)</t>
  </si>
  <si>
    <t>Time trends by sex, ethnic group, age group, 1997–2011/12 (unadjusted prevalence, 95% confidence intervals, p-values for differences)</t>
  </si>
  <si>
    <t>(65.6–69.6)</t>
  </si>
  <si>
    <t>(66.9–70.1)</t>
  </si>
  <si>
    <t>(62.7–65.2)</t>
  </si>
  <si>
    <t>(58.6–64.7)</t>
  </si>
  <si>
    <t>(62.3–66.6)</t>
  </si>
  <si>
    <t>(55.9–59.1)</t>
  </si>
  <si>
    <t>(70.9–75.4)</t>
  </si>
  <si>
    <t>(68.2–71.6)</t>
  </si>
  <si>
    <t>(44.5–68.7)</t>
  </si>
  <si>
    <t>(52.8–68.3)</t>
  </si>
  <si>
    <t>(46.6–57.5)</t>
  </si>
  <si>
    <t>(47.0–61.2)</t>
  </si>
  <si>
    <t>(50.6–60.9)</t>
  </si>
  <si>
    <t>(46.1–54.5)</t>
  </si>
  <si>
    <t>(49.0–61.0)</t>
  </si>
  <si>
    <t>(52.6–61.6)</t>
  </si>
  <si>
    <t>(47.5–54.4)</t>
  </si>
  <si>
    <t>(56.1–65.9)</t>
  </si>
  <si>
    <t>(60.2–66.2)</t>
  </si>
  <si>
    <t>(56.3–61.7)</t>
  </si>
  <si>
    <t>(63.9–72.3)</t>
  </si>
  <si>
    <t>(65.6–70.9)</t>
  </si>
  <si>
    <t>(61.8–66.5)</t>
  </si>
  <si>
    <t>(70.8–78.9)</t>
  </si>
  <si>
    <t>(67.6–73.4)</t>
  </si>
  <si>
    <t>(64.9–69.9)</t>
  </si>
  <si>
    <t>(69.1–79.8)</t>
  </si>
  <si>
    <t>(73.5–79.0)</t>
  </si>
  <si>
    <t>(69.2–74.6)</t>
  </si>
  <si>
    <t>(74.7–85.2)</t>
  </si>
  <si>
    <t>(74.4–82.0)</t>
  </si>
  <si>
    <t>(70.6–76.2)</t>
  </si>
  <si>
    <t>(67.4–81.4)</t>
  </si>
  <si>
    <t>(78.5–84.3)</t>
  </si>
  <si>
    <t>(69.8–75.9)</t>
  </si>
  <si>
    <t>(51.1–60.9)</t>
  </si>
  <si>
    <t>(60.2–67.6)</t>
  </si>
  <si>
    <t>(57.6–62.1)</t>
  </si>
  <si>
    <t>(42.0–57.8)</t>
  </si>
  <si>
    <t>(55.8–66.8)</t>
  </si>
  <si>
    <t>(50.6–58.1)</t>
  </si>
  <si>
    <t>(54.7–68.7)</t>
  </si>
  <si>
    <t>(61.6–70.8)</t>
  </si>
  <si>
    <t>(61.8–68.1)</t>
  </si>
  <si>
    <t>(40.4–49.5)</t>
  </si>
  <si>
    <t>(36.7–49.1)</t>
  </si>
  <si>
    <t>(41.3–52.5)</t>
  </si>
  <si>
    <t>(42.7–51.0)</t>
  </si>
  <si>
    <t>(35.6–46.6)</t>
  </si>
  <si>
    <t>(47.1–57.0)</t>
  </si>
  <si>
    <t>(68.5–72.9)</t>
  </si>
  <si>
    <t>(70.5–73.9)</t>
  </si>
  <si>
    <t>(66.2–68.6)</t>
  </si>
  <si>
    <t>(61.1–68.1)</t>
  </si>
  <si>
    <t>(65.2–70.2)</t>
  </si>
  <si>
    <t>(58.8–62.3)</t>
  </si>
  <si>
    <t>(73.9–78.9)</t>
  </si>
  <si>
    <t>(74.6–78.3)</t>
  </si>
  <si>
    <t>(72.1–75.5)</t>
  </si>
  <si>
    <t>(49.6–62.7)</t>
  </si>
  <si>
    <t>(47.5–67.8)</t>
  </si>
  <si>
    <t>(45.8–63.4)</t>
  </si>
  <si>
    <t>(57.5–71.5)</t>
  </si>
  <si>
    <t>(52.4–73.8)</t>
  </si>
  <si>
    <t>(58.7–72.8)</t>
  </si>
  <si>
    <t>(58.2–70.9)</t>
  </si>
  <si>
    <t>(44.2–67.7)</t>
  </si>
  <si>
    <t>(66.1–77.7)</t>
  </si>
  <si>
    <t>(59.2–71.7)</t>
  </si>
  <si>
    <t>(49.5–68.7)</t>
  </si>
  <si>
    <t>(62.9–78.7)</t>
  </si>
  <si>
    <t>(65.2–79.4)</t>
  </si>
  <si>
    <t>(53.8–77.1)</t>
  </si>
  <si>
    <t>(70.5–85.2)</t>
  </si>
  <si>
    <t>(67.5–83.0)</t>
  </si>
  <si>
    <t>(67.1–87.0)</t>
  </si>
  <si>
    <t>(62.1–83.9)</t>
  </si>
  <si>
    <t>(60.5–83.1)</t>
  </si>
  <si>
    <t>(64.6–91.5)</t>
  </si>
  <si>
    <t>(49.5–79.2)</t>
  </si>
  <si>
    <t>(63.2–80.6)</t>
  </si>
  <si>
    <t>(58.6–85.8)</t>
  </si>
  <si>
    <t>(57.6–82.1)</t>
  </si>
  <si>
    <t>(52.4–74.0)</t>
  </si>
  <si>
    <t>(42.0–75.7)</t>
  </si>
  <si>
    <t>(56.5–78.9)</t>
  </si>
  <si>
    <t>(61.6–77.1)</t>
  </si>
  <si>
    <t>(53.3–78.6)</t>
  </si>
  <si>
    <t>(65.0–80.1)</t>
  </si>
  <si>
    <t>(61.1–71.3)</t>
  </si>
  <si>
    <t>(52.0–68.5)</t>
  </si>
  <si>
    <t>(65.6–77.1)</t>
  </si>
  <si>
    <t>(55.2–63.3)</t>
  </si>
  <si>
    <t>(50.6–63.7)</t>
  </si>
  <si>
    <t>(55.8–66.0)</t>
  </si>
  <si>
    <t>Meets fruit intake guidelines (2+ servings per day)</t>
  </si>
  <si>
    <t>(57.4–59.7)</t>
  </si>
  <si>
    <t>(50.9–54.2)</t>
  </si>
  <si>
    <t>(62.7–65.7)</t>
  </si>
  <si>
    <t>2,067,500</t>
  </si>
  <si>
    <t>(2,027,700–2,107,100)</t>
  </si>
  <si>
    <t>(50.5–62.4)</t>
  </si>
  <si>
    <t>(45.8–62.4)</t>
  </si>
  <si>
    <t>(50.9–66.7)</t>
  </si>
  <si>
    <t>108,500</t>
  </si>
  <si>
    <t>(96,900–119,900)</t>
  </si>
  <si>
    <t>(47.2–55.6)</t>
  </si>
  <si>
    <t>(39.5–51.3)</t>
  </si>
  <si>
    <t>(52.7–62.9)</t>
  </si>
  <si>
    <t>232,000</t>
  </si>
  <si>
    <t>(213,100–250,700)</t>
  </si>
  <si>
    <t>(49.5–56.4)</t>
  </si>
  <si>
    <t>(43.0–53.0)</t>
  </si>
  <si>
    <t>(53.7–62.6)</t>
  </si>
  <si>
    <t>340,500</t>
  </si>
  <si>
    <t>(318,200–362,600)</t>
  </si>
  <si>
    <t>(52.9–58.7)</t>
  </si>
  <si>
    <t>(46.8–55.8)</t>
  </si>
  <si>
    <t>(56.4–64.0)</t>
  </si>
  <si>
    <t>319,600</t>
  </si>
  <si>
    <t>(303,200–335,900)</t>
  </si>
  <si>
    <t>(53.5–59.1)</t>
  </si>
  <si>
    <t>(48.4–56.9)</t>
  </si>
  <si>
    <t>(56.5–62.9)</t>
  </si>
  <si>
    <t>336,400</t>
  </si>
  <si>
    <t>(319,500–353,000)</t>
  </si>
  <si>
    <t>(56.3–62.2)</t>
  </si>
  <si>
    <t>(48.7–58.5)</t>
  </si>
  <si>
    <t>(61.0–68.0)</t>
  </si>
  <si>
    <t>366,400</t>
  </si>
  <si>
    <t>(348,200–384,400)</t>
  </si>
  <si>
    <t>(61.1–66.6)</t>
  </si>
  <si>
    <t>(51.7–60.5)</t>
  </si>
  <si>
    <t>(67.8–74.7)</t>
  </si>
  <si>
    <t>318,700</t>
  </si>
  <si>
    <t>(304,700–332,400)</t>
  </si>
  <si>
    <t>(62.4–68.3)</t>
  </si>
  <si>
    <t>(53.1–62.1)</t>
  </si>
  <si>
    <t>(68.1–76.9)</t>
  </si>
  <si>
    <t>220,300</t>
  </si>
  <si>
    <t>(210,200–230,100)</t>
  </si>
  <si>
    <t>(58.6–66.1)</t>
  </si>
  <si>
    <t>(45.8–57.0)</t>
  </si>
  <si>
    <t>(66.1–74.9)</t>
  </si>
  <si>
    <t>165,600</t>
  </si>
  <si>
    <t>(155,500–175,300)</t>
  </si>
  <si>
    <t>(46.7–51.7)</t>
  </si>
  <si>
    <t>(42.4–50.9)</t>
  </si>
  <si>
    <t>(48.3–54.9)</t>
  </si>
  <si>
    <t>218,600</t>
  </si>
  <si>
    <t>(207,400–229,800)</t>
  </si>
  <si>
    <t>(48.5–59.4)</t>
  </si>
  <si>
    <t>(41.4–58.0)</t>
  </si>
  <si>
    <t>(51.4–63.5)</t>
  </si>
  <si>
    <t>110,800</t>
  </si>
  <si>
    <t>(99,500–121,900)</t>
  </si>
  <si>
    <t>(50.9–60.4)</t>
  </si>
  <si>
    <t>(44.5–59.1)</t>
  </si>
  <si>
    <t>(53.0–65.4)</t>
  </si>
  <si>
    <t>208,700</t>
  </si>
  <si>
    <t>(190,600–226,500)</t>
  </si>
  <si>
    <t>(58.7–61.6)</t>
  </si>
  <si>
    <t>(51.3–55.3)</t>
  </si>
  <si>
    <t>(65.0–68.5)</t>
  </si>
  <si>
    <t>1,673,900</t>
  </si>
  <si>
    <t>(1,633,700–1,713,700)</t>
  </si>
  <si>
    <t>(61.5–68.9)</t>
  </si>
  <si>
    <t>(56.9–65.4)</t>
  </si>
  <si>
    <t>(65.3–73.7)</t>
  </si>
  <si>
    <t>476,400</t>
  </si>
  <si>
    <t>(449,000–502,800)</t>
  </si>
  <si>
    <t>(58.0–63.2)</t>
  </si>
  <si>
    <t>(49.5–58.5)</t>
  </si>
  <si>
    <t>(63.3–71.3)</t>
  </si>
  <si>
    <t>437,300</t>
  </si>
  <si>
    <t>(418,200–456,100)</t>
  </si>
  <si>
    <t>(58.7–64.7)</t>
  </si>
  <si>
    <t>(49.4–58.1)</t>
  </si>
  <si>
    <t>(65.7–72.5)</t>
  </si>
  <si>
    <t>439,400</t>
  </si>
  <si>
    <t>(417,800–460,500)</t>
  </si>
  <si>
    <t>(51.3–57.6)</t>
  </si>
  <si>
    <t>(42.8–52.6)</t>
  </si>
  <si>
    <t>(56.7–64.1)</t>
  </si>
  <si>
    <t>382,600</t>
  </si>
  <si>
    <t>(360,200–404,900)</t>
  </si>
  <si>
    <t>(47.2–52.4)</t>
  </si>
  <si>
    <t>(40.3–48.0)</t>
  </si>
  <si>
    <t>(51.7–57.3)</t>
  </si>
  <si>
    <t>331,800</t>
  </si>
  <si>
    <t>(314,300–349,300)</t>
  </si>
  <si>
    <t>(0.79–0.86)</t>
  </si>
  <si>
    <t>(0.80–0.89)</t>
  </si>
  <si>
    <t>(0.80–0.98)</t>
  </si>
  <si>
    <t>(0.76–0.87)</t>
  </si>
  <si>
    <t>(0.88–1.02)</t>
  </si>
  <si>
    <t>(0.84–1.11)</t>
  </si>
  <si>
    <t>(0.85–1.02)</t>
  </si>
  <si>
    <t>(0.90–1.04)</t>
  </si>
  <si>
    <t>(0.89–1.12)</t>
  </si>
  <si>
    <t>(0.86–1.03)</t>
  </si>
  <si>
    <t>(0.70–0.80)</t>
  </si>
  <si>
    <t>(0.60–0.77)</t>
  </si>
  <si>
    <t>(0.74–0.88)</t>
  </si>
  <si>
    <t>(43.1–47.2)</t>
  </si>
  <si>
    <t>(52.3–54.9)</t>
  </si>
  <si>
    <t>(57.7–60.3)</t>
  </si>
  <si>
    <t>(56.6–58.8)</t>
  </si>
  <si>
    <t>(31.2–37.7)</t>
  </si>
  <si>
    <t>(41.2–45.3)</t>
  </si>
  <si>
    <t>(47.9–51.4)</t>
  </si>
  <si>
    <t>(50.5–53.8)</t>
  </si>
  <si>
    <t>(53.0–58.0)</t>
  </si>
  <si>
    <t>(61.8–65.2)</t>
  </si>
  <si>
    <t>(66.3–69.6)</t>
  </si>
  <si>
    <t>(61.4–64.4)</t>
  </si>
  <si>
    <t>(35.1–46.5)</t>
  </si>
  <si>
    <t>(42.2–49.3)</t>
  </si>
  <si>
    <t>(52.8–57.7)</t>
  </si>
  <si>
    <t>(47.2–52.3)</t>
  </si>
  <si>
    <t>(20.6–40.6)</t>
  </si>
  <si>
    <t>(31.0–42.5)</t>
  </si>
  <si>
    <t>(42.6–50.5)</t>
  </si>
  <si>
    <t>(42.9–56.9)</t>
  </si>
  <si>
    <t>(50.0–58.5)</t>
  </si>
  <si>
    <t>(60.2–66.0)</t>
  </si>
  <si>
    <t>(49.0–55.6)</t>
  </si>
  <si>
    <t>(55.2–62.9)</t>
  </si>
  <si>
    <t>(49.1–60.0)</t>
  </si>
  <si>
    <t>(43.6–56.6)</t>
  </si>
  <si>
    <t>(42.6–59.3)</t>
  </si>
  <si>
    <t>(62.0–71.7)</t>
  </si>
  <si>
    <t>(52.9–64.9)</t>
  </si>
  <si>
    <t>(54.2–60.5)</t>
  </si>
  <si>
    <t>(51.5–61.1)</t>
  </si>
  <si>
    <t>(47.0–55.6)</t>
  </si>
  <si>
    <t>(45.8–60.4)</t>
  </si>
  <si>
    <t>(58.0–66.7)</t>
  </si>
  <si>
    <t>(53.1–65.5)</t>
  </si>
  <si>
    <t>(43.1–47.8)</t>
  </si>
  <si>
    <t>(52.6–55.4)</t>
  </si>
  <si>
    <t>(58.0–60.9)</t>
  </si>
  <si>
    <t>(57.7–60.5)</t>
  </si>
  <si>
    <t>(30.8–37.8)</t>
  </si>
  <si>
    <t>(40.9–45.4)</t>
  </si>
  <si>
    <t>(47.5–51.6)</t>
  </si>
  <si>
    <t>(50.6–54.6)</t>
  </si>
  <si>
    <t>(53.5–59.2)</t>
  </si>
  <si>
    <t>(62.8–66.4)</t>
  </si>
  <si>
    <t>(66.9–70.8)</t>
  </si>
  <si>
    <t>(63.7–67.2)</t>
  </si>
  <si>
    <t>(43.9–48.0)</t>
  </si>
  <si>
    <t>(53.1–55.7)</t>
  </si>
  <si>
    <t>(58.6–61.2)</t>
  </si>
  <si>
    <t>(31.7–38.2)</t>
  </si>
  <si>
    <t>(41.9–46.0)</t>
  </si>
  <si>
    <t>(48.7–52.2)</t>
  </si>
  <si>
    <t>(53.8–58.9)</t>
  </si>
  <si>
    <t>(62.6–66.0)</t>
  </si>
  <si>
    <t>(67.1–70.4)</t>
  </si>
  <si>
    <t>(41.2–60.7)</t>
  </si>
  <si>
    <t>(45.5–60.4)</t>
  </si>
  <si>
    <t>(55.4–66.0)</t>
  </si>
  <si>
    <t>(31.8–46.4)</t>
  </si>
  <si>
    <t>(45.1–54.3)</t>
  </si>
  <si>
    <t>(47.5–55.7)</t>
  </si>
  <si>
    <t>(37.6–48.3)</t>
  </si>
  <si>
    <t>(46.8–54.4)</t>
  </si>
  <si>
    <t>(51.3–58.5)</t>
  </si>
  <si>
    <t>(32.9–42.2)</t>
  </si>
  <si>
    <t>(46.2–52.5)</t>
  </si>
  <si>
    <t>(52.5–58.5)</t>
  </si>
  <si>
    <t>(38.4–48.1)</t>
  </si>
  <si>
    <t>(48.5–54.0)</t>
  </si>
  <si>
    <t>(56.4–61.0)</t>
  </si>
  <si>
    <t>(42.1–51.2)</t>
  </si>
  <si>
    <t>(52.5–59.0)</t>
  </si>
  <si>
    <t>(57.9–63.1)</t>
  </si>
  <si>
    <t>(44.2–56.3)</t>
  </si>
  <si>
    <t>(55.4–61.8)</t>
  </si>
  <si>
    <t>(62.6–67.6)</t>
  </si>
  <si>
    <t>(52.1–63.8)</t>
  </si>
  <si>
    <t>(57.7–64.7)</t>
  </si>
  <si>
    <t>(62.3–68.1)</t>
  </si>
  <si>
    <t>(56.9–71.6)</t>
  </si>
  <si>
    <t>(64.5–71.2)</t>
  </si>
  <si>
    <t>(65.0–71.7)</t>
  </si>
  <si>
    <t>(34.5–45.9)</t>
  </si>
  <si>
    <t>(41.8–48.9)</t>
  </si>
  <si>
    <t>(21.5–41.7)</t>
  </si>
  <si>
    <t>(30.2–41.6)</t>
  </si>
  <si>
    <t>(42.8–50.7)</t>
  </si>
  <si>
    <t>(41.8–55.8)</t>
  </si>
  <si>
    <t>(49.8–58.4)</t>
  </si>
  <si>
    <t>(60.1–65.9)</t>
  </si>
  <si>
    <t>(55.0–62.7)</t>
  </si>
  <si>
    <t>(44.2–57.2)</t>
  </si>
  <si>
    <t>(61.4–71.1)</t>
  </si>
  <si>
    <t>(53.4–59.7)</t>
  </si>
  <si>
    <t>(45.6–54.2)</t>
  </si>
  <si>
    <t>(58.1–66.8)</t>
  </si>
  <si>
    <t>(44.4–49.1)</t>
  </si>
  <si>
    <t>(53.9–56.7)</t>
  </si>
  <si>
    <t>(59.3–62.2)</t>
  </si>
  <si>
    <t>(31.7–38.7)</t>
  </si>
  <si>
    <t>(42.0–46.5)</t>
  </si>
  <si>
    <t>(48.8–52.8)</t>
  </si>
  <si>
    <t>(55.0–60.6)</t>
  </si>
  <si>
    <t>(64.0–67.6)</t>
  </si>
  <si>
    <t>(68.2–72.0)</t>
  </si>
  <si>
    <t>(38.0–51.2)</t>
  </si>
  <si>
    <t>(32.8–53.4)</t>
  </si>
  <si>
    <t>(37.5–54.7)</t>
  </si>
  <si>
    <t>(42.1–53.6)</t>
  </si>
  <si>
    <t>(36.4–54.6)</t>
  </si>
  <si>
    <t>(42.7–58.0)</t>
  </si>
  <si>
    <t>(41.4–54.7)</t>
  </si>
  <si>
    <t>(40.5–62.1)</t>
  </si>
  <si>
    <t>(38.2–52.2)</t>
  </si>
  <si>
    <t>(42.9–55.0)</t>
  </si>
  <si>
    <t>(32.5–52.6)</t>
  </si>
  <si>
    <t>(47.2–62.1)</t>
  </si>
  <si>
    <t>(53.7–67.9)</t>
  </si>
  <si>
    <t>(42.3–64.7)</t>
  </si>
  <si>
    <t>(59.0–75.5)</t>
  </si>
  <si>
    <t>(48.7–67.4)</t>
  </si>
  <si>
    <t>(40.6–69.1)</t>
  </si>
  <si>
    <t>(48.0–72.4)</t>
  </si>
  <si>
    <t>(40.3–69.9)</t>
  </si>
  <si>
    <t>(25.5–69.2)</t>
  </si>
  <si>
    <t>(46.4–79.5)</t>
  </si>
  <si>
    <t>(51.8–75.7)</t>
  </si>
  <si>
    <t>(45.7–84.1)</t>
  </si>
  <si>
    <t>(42.8–78.0)</t>
  </si>
  <si>
    <t>(41.1–65.2)</t>
  </si>
  <si>
    <t>(32.6–65.6)</t>
  </si>
  <si>
    <t>(43.4–72.2)</t>
  </si>
  <si>
    <t>(45.0–58.6)</t>
  </si>
  <si>
    <t>(38.2–60.0)</t>
  </si>
  <si>
    <t>(46.7–63.0)</t>
  </si>
  <si>
    <t>(42.4–54.1)</t>
  </si>
  <si>
    <t>(33.9–54.1)</t>
  </si>
  <si>
    <t>(45.3–59.2)</t>
  </si>
  <si>
    <t>(41.3–48.7)</t>
  </si>
  <si>
    <t>(35.9–48.7)</t>
  </si>
  <si>
    <t>(42.6–51.8)</t>
  </si>
  <si>
    <t>Meets vegetable and fruit intake guidelines (3+ servings of vegetables and 2+ servings of fruit per day)</t>
  </si>
  <si>
    <t>(42.7–46.0)</t>
  </si>
  <si>
    <t>(35.7–39.9)</t>
  </si>
  <si>
    <t>(48.6–52.5)</t>
  </si>
  <si>
    <t>1,567,100</t>
  </si>
  <si>
    <t>(1,509,800–1,624,800)</t>
  </si>
  <si>
    <t>(37.1–49.0)</t>
  </si>
  <si>
    <t>(35.0–49.9)</t>
  </si>
  <si>
    <t>(34.9–52.7)</t>
  </si>
  <si>
    <t>82,500</t>
  </si>
  <si>
    <t>(71,200–94,100)</t>
  </si>
  <si>
    <t>(32.6–40.2)</t>
  </si>
  <si>
    <t>(26.2–37.1)</t>
  </si>
  <si>
    <t>(36.6–46.8)</t>
  </si>
  <si>
    <t>164,000</t>
  </si>
  <si>
    <t>(147,000–181,600)</t>
  </si>
  <si>
    <t>(34.9–41.8)</t>
  </si>
  <si>
    <t>(30.0–39.4)</t>
  </si>
  <si>
    <t>(37.8–46.8)</t>
  </si>
  <si>
    <t>246,500</t>
  </si>
  <si>
    <t>(224,800–268,700)</t>
  </si>
  <si>
    <t>(35.4–41.6)</t>
  </si>
  <si>
    <t>(29.0–38.3)</t>
  </si>
  <si>
    <t>(39.3–47.4)</t>
  </si>
  <si>
    <t>(202,800–238,200)</t>
  </si>
  <si>
    <t>(37.0–44.0)</t>
  </si>
  <si>
    <t>(29.1–38.7)</t>
  </si>
  <si>
    <t>241,500</t>
  </si>
  <si>
    <t>(220,600–262,700)</t>
  </si>
  <si>
    <t>(43.1–49.5)</t>
  </si>
  <si>
    <t>(34.4–44.9)</t>
  </si>
  <si>
    <t>(48.9–56.4)</t>
  </si>
  <si>
    <t>286,200</t>
  </si>
  <si>
    <t>(266,400–306,000)</t>
  </si>
  <si>
    <t>(47.9–53.9)</t>
  </si>
  <si>
    <t>(36.8–45.6)</t>
  </si>
  <si>
    <t>(56.2–64.1)</t>
  </si>
  <si>
    <t>253,900</t>
  </si>
  <si>
    <t>(238,800–269,100)</t>
  </si>
  <si>
    <t>(52.2–58.1)</t>
  </si>
  <si>
    <t>(43.1–52.2)</t>
  </si>
  <si>
    <t>(57.8–66.5)</t>
  </si>
  <si>
    <t>185,900</t>
  </si>
  <si>
    <t>(175,900–195,700)</t>
  </si>
  <si>
    <t>(46.7–53.6)</t>
  </si>
  <si>
    <t>(36.8–47.3)</t>
  </si>
  <si>
    <t>(51.3–61.0)</t>
  </si>
  <si>
    <t>133,000</t>
  </si>
  <si>
    <t>(124,000–142,100)</t>
  </si>
  <si>
    <t>(34.8–40.0)</t>
  </si>
  <si>
    <t>(30.7–39.0)</t>
  </si>
  <si>
    <t>(36.4–43.4)</t>
  </si>
  <si>
    <t>166,100</t>
  </si>
  <si>
    <t>(154,700–177,800)</t>
  </si>
  <si>
    <t>(25.4–34.6)</t>
  </si>
  <si>
    <t>(18.1–32.5)</t>
  </si>
  <si>
    <t>(29.5–38.8)</t>
  </si>
  <si>
    <t>61,200</t>
  </si>
  <si>
    <t>(52,000–71,000)</t>
  </si>
  <si>
    <t>(30.0–39.9)</t>
  </si>
  <si>
    <t>(25.2–39.5)</t>
  </si>
  <si>
    <t>(31.4–43.5)</t>
  </si>
  <si>
    <t>130,400</t>
  </si>
  <si>
    <t>(112,200–149,400)</t>
  </si>
  <si>
    <t>(45.2–49.1)</t>
  </si>
  <si>
    <t>(37.1–41.9)</t>
  </si>
  <si>
    <t>(52.3–56.7)</t>
  </si>
  <si>
    <t>1,312,000</t>
  </si>
  <si>
    <t>(1,258,200–1,365,900)</t>
  </si>
  <si>
    <t>(47.1–54.3)</t>
  </si>
  <si>
    <t>(41.4–49.8)</t>
  </si>
  <si>
    <t>370,100</t>
  </si>
  <si>
    <t>(343,900–396,300)</t>
  </si>
  <si>
    <t>(43.1–50.0)</t>
  </si>
  <si>
    <t>(34.4–44.0)</t>
  </si>
  <si>
    <t>(49.1–59.2)</t>
  </si>
  <si>
    <t>335,900</t>
  </si>
  <si>
    <t>(311,200–360,800)</t>
  </si>
  <si>
    <t>(44.3–51.3)</t>
  </si>
  <si>
    <t>(34.9–44.5)</t>
  </si>
  <si>
    <t>(51.4–59.6)</t>
  </si>
  <si>
    <t>340,400</t>
  </si>
  <si>
    <t>(315,500–365,400)</t>
  </si>
  <si>
    <t>(37.5–44.8)</t>
  </si>
  <si>
    <t>(29.4–39.4)</t>
  </si>
  <si>
    <t>(42.6–51.7)</t>
  </si>
  <si>
    <t>288,800</t>
  </si>
  <si>
    <t>(263,500–314,700)</t>
  </si>
  <si>
    <t>(32.2–37.4)</t>
  </si>
  <si>
    <t>(24.9–31.9)</t>
  </si>
  <si>
    <t>(37.1–43.3)</t>
  </si>
  <si>
    <t>231,800</t>
  </si>
  <si>
    <t>(214,500–249,500)</t>
  </si>
  <si>
    <t>(0.71–0.79)</t>
  </si>
  <si>
    <t>(0.80–0.93)</t>
  </si>
  <si>
    <t>(0.83–1.08)</t>
  </si>
  <si>
    <t>(0.75–0.88)</t>
  </si>
  <si>
    <t>(0.62–0.80)</t>
  </si>
  <si>
    <t>(0.53–0.86)</t>
  </si>
  <si>
    <t>(0.62–0.83)</t>
  </si>
  <si>
    <t>(0.72–0.90)</t>
  </si>
  <si>
    <t>(0.66–0.87)</t>
  </si>
  <si>
    <t>(0.65–0.78)</t>
  </si>
  <si>
    <t>(0.53–0.74)</t>
  </si>
  <si>
    <t>(0.70–0.88)</t>
  </si>
  <si>
    <t>(32.6–36.5)</t>
  </si>
  <si>
    <t>(38.9–41.7)</t>
  </si>
  <si>
    <t>(40.3–43.0)</t>
  </si>
  <si>
    <t>(41.5–44.7)</t>
  </si>
  <si>
    <t>(21.6–27.1)</t>
  </si>
  <si>
    <t>(29.0–32.8)</t>
  </si>
  <si>
    <t>(30.2–33.5)</t>
  </si>
  <si>
    <t>(34.9–39.1)</t>
  </si>
  <si>
    <t>(41.7–47.0)</t>
  </si>
  <si>
    <t>(47.4–51.2)</t>
  </si>
  <si>
    <t>(49.1–52.9)</t>
  </si>
  <si>
    <t>(47.0–50.9)</t>
  </si>
  <si>
    <t>(22.2–30.7)</t>
  </si>
  <si>
    <t>(30.9–37.6)</t>
  </si>
  <si>
    <t>(35.9–39.9)</t>
  </si>
  <si>
    <t>(35.6–40.8)</t>
  </si>
  <si>
    <t>(9.7–20.6)</t>
  </si>
  <si>
    <t>(21.2–31.0)</t>
  </si>
  <si>
    <t>(26.3–33.3)</t>
  </si>
  <si>
    <t>(31.0–39.4)</t>
  </si>
  <si>
    <t>(29.9–44.3)</t>
  </si>
  <si>
    <t>(37.1–46.5)</t>
  </si>
  <si>
    <t>(42.0–48.5)</t>
  </si>
  <si>
    <t>(37.1–44.1)</t>
  </si>
  <si>
    <t>(28.0–36.0)</t>
  </si>
  <si>
    <t>(26.9–36.3)</t>
  </si>
  <si>
    <t>(20.3–30.9)</t>
  </si>
  <si>
    <t>(19.3–34.0)</t>
  </si>
  <si>
    <t>(32.5–43.0)</t>
  </si>
  <si>
    <t>(31.3–40.7)</t>
  </si>
  <si>
    <t>(30.2–37.6)</t>
  </si>
  <si>
    <t>(30.9–40.9)</t>
  </si>
  <si>
    <t>(21.3–30.5)</t>
  </si>
  <si>
    <t>(26.4–40.8)</t>
  </si>
  <si>
    <t>(35.8–46.0)</t>
  </si>
  <si>
    <t>(32.7–44.9)</t>
  </si>
  <si>
    <t>(33.8–38.2)</t>
  </si>
  <si>
    <t>(40.6–43.6)</t>
  </si>
  <si>
    <t>(41.9–44.8)</t>
  </si>
  <si>
    <t>(43.7–47.5)</t>
  </si>
  <si>
    <t>(22.3–28.5)</t>
  </si>
  <si>
    <t>(29.9–34.2)</t>
  </si>
  <si>
    <t>(31.0–34.6)</t>
  </si>
  <si>
    <t>(36.0–40.8)</t>
  </si>
  <si>
    <t>(43.5–49.2)</t>
  </si>
  <si>
    <t>(49.9–53.8)</t>
  </si>
  <si>
    <t>(51.4–55.5)</t>
  </si>
  <si>
    <t>(50.5–54.9)</t>
  </si>
  <si>
    <t>(33.6–37.5)</t>
  </si>
  <si>
    <t>(40.1–43.0)</t>
  </si>
  <si>
    <t>(41.7–44.4)</t>
  </si>
  <si>
    <t>(22.3–27.9)</t>
  </si>
  <si>
    <t>(29.9–33.8)</t>
  </si>
  <si>
    <t>(31.4–34.7)</t>
  </si>
  <si>
    <t>(42.8–48.1)</t>
  </si>
  <si>
    <t>(48.8–52.5)</t>
  </si>
  <si>
    <t>(50.5–54.3)</t>
  </si>
  <si>
    <t>(24.6–44.8)</t>
  </si>
  <si>
    <t>(27.7–42.2)</t>
  </si>
  <si>
    <t>(32.2–43.4)</t>
  </si>
  <si>
    <t>(19.4–33.0)</t>
  </si>
  <si>
    <t>(27.2–37.4)</t>
  </si>
  <si>
    <t>(27.6–34.5)</t>
  </si>
  <si>
    <t>(23.4–34.0)</t>
  </si>
  <si>
    <t>(28.8–37.1)</t>
  </si>
  <si>
    <t>(30.1–36.8)</t>
  </si>
  <si>
    <t>(22.6–30.6)</t>
  </si>
  <si>
    <t>(32.1–38.6)</t>
  </si>
  <si>
    <t>(34.3–39.5)</t>
  </si>
  <si>
    <t>(27.9–36.9)</t>
  </si>
  <si>
    <t>(36.9–42.0)</t>
  </si>
  <si>
    <t>(39.9–44.8)</t>
  </si>
  <si>
    <t>(34.2–43.0)</t>
  </si>
  <si>
    <t>(39.8–46.6)</t>
  </si>
  <si>
    <t>(42.4–47.8)</t>
  </si>
  <si>
    <t>(36.6–48.1)</t>
  </si>
  <si>
    <t>(45.0–52.0)</t>
  </si>
  <si>
    <t>(47.7–53.6)</t>
  </si>
  <si>
    <t>(48.1–55.5)</t>
  </si>
  <si>
    <t>(48.5–54.9)</t>
  </si>
  <si>
    <t>(45.9–63.2)</t>
  </si>
  <si>
    <t>(54.3–61.6)</t>
  </si>
  <si>
    <t>(50.7–57.8)</t>
  </si>
  <si>
    <t>(21.1–29.5)</t>
  </si>
  <si>
    <t>(35.6–39.5)</t>
  </si>
  <si>
    <t>(9.8–20.7)</t>
  </si>
  <si>
    <t>(20.1–29.9)</t>
  </si>
  <si>
    <t>(26.1–33.1)</t>
  </si>
  <si>
    <t>(28.1–42.4)</t>
  </si>
  <si>
    <t>(36.6–46.1)</t>
  </si>
  <si>
    <t>(41.7–48.1)</t>
  </si>
  <si>
    <t>(27.9–35.9)</t>
  </si>
  <si>
    <t>(20.9–31.5)</t>
  </si>
  <si>
    <t>(32.1–42.6)</t>
  </si>
  <si>
    <t>(29.4–36.8)</t>
  </si>
  <si>
    <t>(20.3–29.4)</t>
  </si>
  <si>
    <t>(35.5–45.7)</t>
  </si>
  <si>
    <t>(35.3–39.8)</t>
  </si>
  <si>
    <t>(42.4–45.4)</t>
  </si>
  <si>
    <t>(43.8–46.8)</t>
  </si>
  <si>
    <t>(23.4–29.7)</t>
  </si>
  <si>
    <t>(31.4–35.7)</t>
  </si>
  <si>
    <t>(32.8–36.5)</t>
  </si>
  <si>
    <t>(45.1–50.9)</t>
  </si>
  <si>
    <t>(51.9–55.8)</t>
  </si>
  <si>
    <t>(53.3–57.4)</t>
  </si>
  <si>
    <t>(25.8–39.2)</t>
  </si>
  <si>
    <t>(23.7–43.6)</t>
  </si>
  <si>
    <t>(23.0–41.0)</t>
  </si>
  <si>
    <t>(29.5–41.7)</t>
  </si>
  <si>
    <t>(25.1–44.7)</t>
  </si>
  <si>
    <t>(29.5–43.9)</t>
  </si>
  <si>
    <t>(28.0–39.6)</t>
  </si>
  <si>
    <t>(21.1–40.7)</t>
  </si>
  <si>
    <t>(29.8–43.7)</t>
  </si>
  <si>
    <t>(32.3–44.2)</t>
  </si>
  <si>
    <t>(22.8–41.1)</t>
  </si>
  <si>
    <t>(36.6–51.6)</t>
  </si>
  <si>
    <t>(44.1–59.7)</t>
  </si>
  <si>
    <t>(31.0–55.2)</t>
  </si>
  <si>
    <t>(51.3–68.5)</t>
  </si>
  <si>
    <t>(40.7–59.7)</t>
  </si>
  <si>
    <t>(35.5–65.0)</t>
  </si>
  <si>
    <t>(37.9–62.5)</t>
  </si>
  <si>
    <t>(32.8–63.3)</t>
  </si>
  <si>
    <t>(26.4–71.1)</t>
  </si>
  <si>
    <t>(30.8–64.4)</t>
  </si>
  <si>
    <t>(37.0–63.4)</t>
  </si>
  <si>
    <t>(31.7–74.8)</t>
  </si>
  <si>
    <t>(30.5–62.4)</t>
  </si>
  <si>
    <t>(29.6–55.0)</t>
  </si>
  <si>
    <t>(21.0–55.1)</t>
  </si>
  <si>
    <t>(33.4–62.6)</t>
  </si>
  <si>
    <t>(31.8–45.8)</t>
  </si>
  <si>
    <t>(22.6–46.8)</t>
  </si>
  <si>
    <t>(35.2–52.8)</t>
  </si>
  <si>
    <t>(32.3–43.4)</t>
  </si>
  <si>
    <t>(24.1–41.2)</t>
  </si>
  <si>
    <t>(36.0–49.6)</t>
  </si>
  <si>
    <t>(29.6–37.2)</t>
  </si>
  <si>
    <t>(26.7–37.9)</t>
  </si>
  <si>
    <t>(29.0–39.7)</t>
  </si>
  <si>
    <t>Physically active</t>
  </si>
  <si>
    <t>Has done at least 30 minutes of moderate-intensity physical activity (or equivalent) on at least five of the past seven days.</t>
  </si>
  <si>
    <t>Physically active (met physical activity guidelines in past 7 days)</t>
  </si>
  <si>
    <t>(51.5–56.3)</t>
  </si>
  <si>
    <t>(54.7–59.9)</t>
  </si>
  <si>
    <t>(47.7–53.7)</t>
  </si>
  <si>
    <t>1,904,900</t>
  </si>
  <si>
    <t>(1,819,100–1,990,200)</t>
  </si>
  <si>
    <t>(50.2–64.2)</t>
  </si>
  <si>
    <t>(51.6–69.7)</t>
  </si>
  <si>
    <t>(43.3–63.7)</t>
  </si>
  <si>
    <t>110,100</t>
  </si>
  <si>
    <t>(96,500–123,300)</t>
  </si>
  <si>
    <t>(58.2–70.3)</t>
  </si>
  <si>
    <t>(44.1–56.5)</t>
  </si>
  <si>
    <t>260,000</t>
  </si>
  <si>
    <t>(239,600–280,000)</t>
  </si>
  <si>
    <t>(53.5–61.5)</t>
  </si>
  <si>
    <t>(58.0–68.5)</t>
  </si>
  <si>
    <t>(45.7–57.0)</t>
  </si>
  <si>
    <t>(344,200–395,500)</t>
  </si>
  <si>
    <t>(51.5–59.0)</t>
  </si>
  <si>
    <t>(53.1–63.8)</t>
  </si>
  <si>
    <t>(47.5–56.9)</t>
  </si>
  <si>
    <t>316,800</t>
  </si>
  <si>
    <t>(295,200–338,100)</t>
  </si>
  <si>
    <t>(52.2–58.7)</t>
  </si>
  <si>
    <t>(52.7–61.8)</t>
  </si>
  <si>
    <t>(49.0–58.6)</t>
  </si>
  <si>
    <t>331,000</t>
  </si>
  <si>
    <t>(311,400–350,400)</t>
  </si>
  <si>
    <t>(52.3–59.8)</t>
  </si>
  <si>
    <t>(52.6–62.7)</t>
  </si>
  <si>
    <t>(49.9–59.0)</t>
  </si>
  <si>
    <t>346,600</t>
  </si>
  <si>
    <t>(323,400–369,500)</t>
  </si>
  <si>
    <t>(53.7–60.4)</t>
  </si>
  <si>
    <t>(53.3–62.5)</t>
  </si>
  <si>
    <t>284,600</t>
  </si>
  <si>
    <t>(267,800–301,200)</t>
  </si>
  <si>
    <t>(46.4–54.6)</t>
  </si>
  <si>
    <t>(49.3–59.9)</t>
  </si>
  <si>
    <t>(40.9–52.3)</t>
  </si>
  <si>
    <t>170,200</t>
  </si>
  <si>
    <t>(156,300–184,000)</t>
  </si>
  <si>
    <t>(28.1–36.6)</t>
  </si>
  <si>
    <t>(31.8–44.5)</t>
  </si>
  <si>
    <t>85,600</t>
  </si>
  <si>
    <t>(74,600–97,200)</t>
  </si>
  <si>
    <t>(56.1–65.5)</t>
  </si>
  <si>
    <t>(49.4–57.7)</t>
  </si>
  <si>
    <t>253,600</t>
  </si>
  <si>
    <t>(238,600–268,400)</t>
  </si>
  <si>
    <t>(41.6–51.1)</t>
  </si>
  <si>
    <t>(46.9–60.0)</t>
  </si>
  <si>
    <t>(34.4–46.6)</t>
  </si>
  <si>
    <t>95,100</t>
  </si>
  <si>
    <t>(85,400–104,800)</t>
  </si>
  <si>
    <t>(34.2–44.4)</t>
  </si>
  <si>
    <t>(32.5–46.5)</t>
  </si>
  <si>
    <t>(33.0–45.4)</t>
  </si>
  <si>
    <t>146,800</t>
  </si>
  <si>
    <t>(128,000–166,200)</t>
  </si>
  <si>
    <t>(53.1–58.6)</t>
  </si>
  <si>
    <t>(56.5–62.3)</t>
  </si>
  <si>
    <t>(49.1–55.8)</t>
  </si>
  <si>
    <t>1,555,200</t>
  </si>
  <si>
    <t>(1,479,100–1,630,600)</t>
  </si>
  <si>
    <t>(53.5–64.7)</t>
  </si>
  <si>
    <t>(55.5–66.9)</t>
  </si>
  <si>
    <t>(49.6–63.9)</t>
  </si>
  <si>
    <t>431,900</t>
  </si>
  <si>
    <t>(390,200–472,400)</t>
  </si>
  <si>
    <t>(47.5–57.1)</t>
  </si>
  <si>
    <t>(49.0–60.2)</t>
  </si>
  <si>
    <t>(43.8–55.9)</t>
  </si>
  <si>
    <t>377,200</t>
  </si>
  <si>
    <t>(342,300–411,800)</t>
  </si>
  <si>
    <t>(52.5–61.2)</t>
  </si>
  <si>
    <t>(55.6–66.2)</t>
  </si>
  <si>
    <t>(47.8–58.0)</t>
  </si>
  <si>
    <t>404,700</t>
  </si>
  <si>
    <t>(373,400–435,500)</t>
  </si>
  <si>
    <t>(49.2–58.4)</t>
  </si>
  <si>
    <t>(52.5–63.6)</t>
  </si>
  <si>
    <t>(45.0–55.1)</t>
  </si>
  <si>
    <t>378,200</t>
  </si>
  <si>
    <t>(346,000–410,000)</t>
  </si>
  <si>
    <t>(43.4–50.6)</t>
  </si>
  <si>
    <t>(46.2–54.7)</t>
  </si>
  <si>
    <t>(39.5–48.7)</t>
  </si>
  <si>
    <t>312,800</t>
  </si>
  <si>
    <t>(288,900–336,900)</t>
  </si>
  <si>
    <t>(1.07–1.17)</t>
  </si>
  <si>
    <t>(0.99–1.10)</t>
  </si>
  <si>
    <t>(0.97–1.13)</t>
  </si>
  <si>
    <t>(0.96–1.11)</t>
  </si>
  <si>
    <t>(0.74–0.90)</t>
  </si>
  <si>
    <t>(0.77–1.01)</t>
  </si>
  <si>
    <t>(0.61–0.75)</t>
  </si>
  <si>
    <t>(0.55–0.73)</t>
  </si>
  <si>
    <t>(0.62–0.82)</t>
  </si>
  <si>
    <t>(0.80–0.92)</t>
  </si>
  <si>
    <t>(0.74–0.91)</t>
  </si>
  <si>
    <t>Time trends by sex and ethnic group, 2002/03–2011/12 (age-standardised prevalence, 95% confidence intervals, p-values for differences)</t>
  </si>
  <si>
    <t>(51.5–54.4)</t>
  </si>
  <si>
    <t>(51.7–54.4)</t>
  </si>
  <si>
    <t>(52.5–57.4)</t>
  </si>
  <si>
    <t>(54.9–58.8)</t>
  </si>
  <si>
    <t>(55.0–58.3)</t>
  </si>
  <si>
    <t>(55.5–60.7)</t>
  </si>
  <si>
    <t>(47.2–51.2)</t>
  </si>
  <si>
    <t>(47.8–51.4)</t>
  </si>
  <si>
    <t>(48.8–54.8)</t>
  </si>
  <si>
    <t>(51.2–59.0)</t>
  </si>
  <si>
    <t>(52.7–57.3)</t>
  </si>
  <si>
    <t>(52.9–59.7)</t>
  </si>
  <si>
    <t>(54.0–64.3)</t>
  </si>
  <si>
    <t>(55.9–62.5)</t>
  </si>
  <si>
    <t>(55.3–64.7)</t>
  </si>
  <si>
    <t>(46.5–56.3)</t>
  </si>
  <si>
    <t>(48.0–54.3)</t>
  </si>
  <si>
    <t>(48.8–57.2)</t>
  </si>
  <si>
    <t>(43.1–52.6)</t>
  </si>
  <si>
    <t>(39.2–48.6)</t>
  </si>
  <si>
    <t>(45.2–57.2)</t>
  </si>
  <si>
    <t>(45.1–58.2)</t>
  </si>
  <si>
    <t>(38.3–51.5)</t>
  </si>
  <si>
    <t>(32.5–44.6)</t>
  </si>
  <si>
    <t>(39.4–46.1)</t>
  </si>
  <si>
    <t>(33.5–43.7)</t>
  </si>
  <si>
    <t>(43.1–52.8)</t>
  </si>
  <si>
    <t>(31.3–45.2)</t>
  </si>
  <si>
    <t>(34.4–42.8)</t>
  </si>
  <si>
    <t>(31.9–44.2)</t>
  </si>
  <si>
    <t>(52.3–55.5)</t>
  </si>
  <si>
    <t>(53.3–56.4)</t>
  </si>
  <si>
    <t>(54.8–60.2)</t>
  </si>
  <si>
    <t>(55.3–60.0)</t>
  </si>
  <si>
    <t>(56.2–60.0)</t>
  </si>
  <si>
    <t>(57.9–63.6)</t>
  </si>
  <si>
    <t>(48.2–52.3)</t>
  </si>
  <si>
    <t>(49.8–53.7)</t>
  </si>
  <si>
    <t>(51.0–57.6)</t>
  </si>
  <si>
    <t>New Zealand Health Survey (2002/03, 2006/07, 2011/12)</t>
  </si>
  <si>
    <t>Time trends by sex, ethnic group, age group, 2002/03–2011/12 (unadjusted prevalence, 95% confidence intervals, p-values for differences)</t>
  </si>
  <si>
    <t>(50.8–53.7)</t>
  </si>
  <si>
    <t>(50.8–53.5)</t>
  </si>
  <si>
    <t>(54.4–58.3)</t>
  </si>
  <si>
    <t>(54.0–57.2)</t>
  </si>
  <si>
    <t>(46.4–50.4)</t>
  </si>
  <si>
    <t>(47.0–50.6)</t>
  </si>
  <si>
    <t>(51.0–66.8)</t>
  </si>
  <si>
    <t>(52.7–64.3)</t>
  </si>
  <si>
    <t>(50.0–58.7)</t>
  </si>
  <si>
    <t>(51.3–59.5)</t>
  </si>
  <si>
    <t>(52.2–59.1)</t>
  </si>
  <si>
    <t>(53.1–60.0)</t>
  </si>
  <si>
    <t>(48.9–55.5)</t>
  </si>
  <si>
    <t>(52.0–57.8)</t>
  </si>
  <si>
    <t>(49.9–55.5)</t>
  </si>
  <si>
    <t>(50.3–55.2)</t>
  </si>
  <si>
    <t>(51.5–58.7)</t>
  </si>
  <si>
    <t>(49.6–55.4)</t>
  </si>
  <si>
    <t>(52.6–59.9)</t>
  </si>
  <si>
    <t>(49.1–55.3)</t>
  </si>
  <si>
    <t>(44.7–52.7)</t>
  </si>
  <si>
    <t>(46.3–53.0)</t>
  </si>
  <si>
    <t>(28.6–36.0)</t>
  </si>
  <si>
    <t>(31.7–37.4)</t>
  </si>
  <si>
    <t>(52.8–60.6)</t>
  </si>
  <si>
    <t>(54.2–58.8)</t>
  </si>
  <si>
    <t>(55.6–65.8)</t>
  </si>
  <si>
    <t>(57.9–64.5)</t>
  </si>
  <si>
    <t>(48.0–57.8)</t>
  </si>
  <si>
    <t>(49.0–55.3)</t>
  </si>
  <si>
    <t>(44.2–53.7)</t>
  </si>
  <si>
    <t>(47.4–59.4)</t>
  </si>
  <si>
    <t>(38.6–45.3)</t>
  </si>
  <si>
    <t>(42.3–52.0)</t>
  </si>
  <si>
    <t>(33.2–41.5)</t>
  </si>
  <si>
    <t>(51.3–54.5)</t>
  </si>
  <si>
    <t>(51.7–54.7)</t>
  </si>
  <si>
    <t>(54.4–59.1)</t>
  </si>
  <si>
    <t>(54.4–58.2)</t>
  </si>
  <si>
    <t>(47.2–51.3)</t>
  </si>
  <si>
    <t>(48.4–52.3)</t>
  </si>
  <si>
    <t>(54.0–67.9)</t>
  </si>
  <si>
    <t>(58.7–79.3)</t>
  </si>
  <si>
    <t>(43.9–62.4)</t>
  </si>
  <si>
    <t>(46.8–62.6)</t>
  </si>
  <si>
    <t>(41.4–65.5)</t>
  </si>
  <si>
    <t>(47.5–64.3)</t>
  </si>
  <si>
    <t>(53.0–66.1)</t>
  </si>
  <si>
    <t>(52.8–74.9)</t>
  </si>
  <si>
    <t>(47.9–63.1)</t>
  </si>
  <si>
    <t>(52.3–64.7)</t>
  </si>
  <si>
    <t>(51.8–70.3)</t>
  </si>
  <si>
    <t>(47.9–64.2)</t>
  </si>
  <si>
    <t>(45.8–61.4)</t>
  </si>
  <si>
    <t>(43.3–65.9)</t>
  </si>
  <si>
    <t>(42.5–62.6)</t>
  </si>
  <si>
    <t>(38.2–55.7)</t>
  </si>
  <si>
    <t>(43.6–70.9)</t>
  </si>
  <si>
    <t>(27.6–50.8)</t>
  </si>
  <si>
    <t>(31.4–53.0)</t>
  </si>
  <si>
    <t>(26.1–62.7)</t>
  </si>
  <si>
    <t>(26.1–54.9)</t>
  </si>
  <si>
    <t>(55.2–79.6)</t>
  </si>
  <si>
    <t>(54.8–85.8)</t>
  </si>
  <si>
    <t>(45.8–79.5)</t>
  </si>
  <si>
    <t>(41.3–65.9)</t>
  </si>
  <si>
    <t>(39.9–68.7)</t>
  </si>
  <si>
    <t>(35.5–69.5)</t>
  </si>
  <si>
    <t>(52.9–68.0)</t>
  </si>
  <si>
    <t>(54.1–77.1)</t>
  </si>
  <si>
    <t>(44.9–63.5)</t>
  </si>
  <si>
    <t>(53.9–64.9)</t>
  </si>
  <si>
    <t>(58.2–72.9)</t>
  </si>
  <si>
    <t>(46.6–60.9)</t>
  </si>
  <si>
    <t>(47.6–58.4)</t>
  </si>
  <si>
    <t>(47.1–61.8)</t>
  </si>
  <si>
    <t>Little or no physical activity in past 7 days</t>
  </si>
  <si>
    <t>Has done less than 30 minutes of physical activity in the past seven days.</t>
  </si>
  <si>
    <t>Little or no physical activity in past 7 days (less than 30 minutes of exercise in the past 7 days)</t>
  </si>
  <si>
    <t>(11.5–13.5)</t>
  </si>
  <si>
    <t>(9.1–11.4)</t>
  </si>
  <si>
    <t>(13.3–16.0)</t>
  </si>
  <si>
    <t>440,000</t>
  </si>
  <si>
    <t>(406,300–475,600)</t>
  </si>
  <si>
    <t>(4.3–10.9)</t>
  </si>
  <si>
    <t>(2.3–12.8)</t>
  </si>
  <si>
    <t>(4.5–13.1)</t>
  </si>
  <si>
    <t>13,600</t>
  </si>
  <si>
    <t>(8,200–21,000)</t>
  </si>
  <si>
    <t>(7.3–12.4)</t>
  </si>
  <si>
    <t>(4.4–11.0)</t>
  </si>
  <si>
    <t>(8.8–16.5)</t>
  </si>
  <si>
    <t>43,400</t>
  </si>
  <si>
    <t>(33,000–55,800)</t>
  </si>
  <si>
    <t>(7.0–11.0)</t>
  </si>
  <si>
    <t>(4.5–10.0)</t>
  </si>
  <si>
    <t>(8.5–13.9)</t>
  </si>
  <si>
    <t>57,000</t>
  </si>
  <si>
    <t>(45,300–70,700)</t>
  </si>
  <si>
    <t>(9.1–12.7)</t>
  </si>
  <si>
    <t>(6.0–11.7)</t>
  </si>
  <si>
    <t>(10.6–15.6)</t>
  </si>
  <si>
    <t>61,700</t>
  </si>
  <si>
    <t>(52,000–72,500)</t>
  </si>
  <si>
    <t>(8.4–11.8)</t>
  </si>
  <si>
    <t>(6.2–11.1)</t>
  </si>
  <si>
    <t>(9.4–13.9)</t>
  </si>
  <si>
    <t>59,700</t>
  </si>
  <si>
    <t>(49,900–70,600)</t>
  </si>
  <si>
    <t>(8.3–12.0)</t>
  </si>
  <si>
    <t>(6.5–11.9)</t>
  </si>
  <si>
    <t>(8.7–13.7)</t>
  </si>
  <si>
    <t>62,100</t>
  </si>
  <si>
    <t>(51,100–74,400)</t>
  </si>
  <si>
    <t>(9.3–12.9)</t>
  </si>
  <si>
    <t>(8.3–12.8)</t>
  </si>
  <si>
    <t>(9.0–14.5)</t>
  </si>
  <si>
    <t>54,800</t>
  </si>
  <si>
    <t>(46,400–64,200)</t>
  </si>
  <si>
    <t>(13.7–18.6)</t>
  </si>
  <si>
    <t>(8.9–15.2)</t>
  </si>
  <si>
    <t>(16.6–23.8)</t>
  </si>
  <si>
    <t>54,100</t>
  </si>
  <si>
    <t>(46,200–62,700)</t>
  </si>
  <si>
    <t>(30.2–38.4)</t>
  </si>
  <si>
    <t>(23.2–35.7)</t>
  </si>
  <si>
    <t>(33.1–42.8)</t>
  </si>
  <si>
    <t>90,700</t>
  </si>
  <si>
    <t>(80,000–101,800)</t>
  </si>
  <si>
    <t>(11.2–14.9)</t>
  </si>
  <si>
    <t>(8.3–13.5)</t>
  </si>
  <si>
    <t>(12.8–17.7)</t>
  </si>
  <si>
    <t>57,700</t>
  </si>
  <si>
    <t>(49,900–66,300)</t>
  </si>
  <si>
    <t>(11.2–17.6)</t>
  </si>
  <si>
    <t>(5.3–14.7)</t>
  </si>
  <si>
    <t>(14.1–23.0)</t>
  </si>
  <si>
    <t>29,100</t>
  </si>
  <si>
    <t>(22,900–36,100)</t>
  </si>
  <si>
    <t>(14.0–19.5)</t>
  </si>
  <si>
    <t>(11.1–19.4)</t>
  </si>
  <si>
    <t>(14.5–22.3)</t>
  </si>
  <si>
    <t>62,200</t>
  </si>
  <si>
    <t>(52,400–73,100)</t>
  </si>
  <si>
    <t>(10.5–12.8)</t>
  </si>
  <si>
    <t>(8.3–10.9)</t>
  </si>
  <si>
    <t>(12.2–15.3)</t>
  </si>
  <si>
    <t>324,100</t>
  </si>
  <si>
    <t>(292,800–357,600)</t>
  </si>
  <si>
    <t>(6.3–10.1)</t>
  </si>
  <si>
    <t>(5.3–10.1)</t>
  </si>
  <si>
    <t>(6.5–11.2)</t>
  </si>
  <si>
    <t>58,800</t>
  </si>
  <si>
    <t>(45,800–74,000)</t>
  </si>
  <si>
    <t>(9.9–14.2)</t>
  </si>
  <si>
    <t>(6.9–12.8)</t>
  </si>
  <si>
    <t>(11.4–17.8)</t>
  </si>
  <si>
    <t>86,000</t>
  </si>
  <si>
    <t>(71,100–102,700)</t>
  </si>
  <si>
    <t>(9.3–13.4)</t>
  </si>
  <si>
    <t>(6.8–10.7)</t>
  </si>
  <si>
    <t>(11.0–16.8)</t>
  </si>
  <si>
    <t>79,700</t>
  </si>
  <si>
    <t>(66,100–95,100)</t>
  </si>
  <si>
    <t>(8.3–13.6)</t>
  </si>
  <si>
    <t>(13.1–18.4)</t>
  </si>
  <si>
    <t>93,800</t>
  </si>
  <si>
    <t>(79,900–109,200)</t>
  </si>
  <si>
    <t>(16.1–20.6)</t>
  </si>
  <si>
    <t>(12.8–18.7)</t>
  </si>
  <si>
    <t>(17.6–23.6)</t>
  </si>
  <si>
    <t>121,800</t>
  </si>
  <si>
    <t>(107,300–137,300)</t>
  </si>
  <si>
    <t>(0.64–0.81)</t>
  </si>
  <si>
    <t>(1.06–1.39)</t>
  </si>
  <si>
    <t>(0.93–1.55)</t>
  </si>
  <si>
    <t>(1.04–1.42)</t>
  </si>
  <si>
    <t>(1.11–1.64)</t>
  </si>
  <si>
    <t>(0.73–1.70)</t>
  </si>
  <si>
    <t>(1.19–1.83)</t>
  </si>
  <si>
    <t>(1.35–1.90)</t>
  </si>
  <si>
    <t>(1.35–2.36)</t>
  </si>
  <si>
    <t>(1.21–1.83)</t>
  </si>
  <si>
    <t>(1.72–2.65)</t>
  </si>
  <si>
    <t>(1.42–2.99)</t>
  </si>
  <si>
    <t>(1.68–2.84)</t>
  </si>
  <si>
    <t>(13.9–16.3)</t>
  </si>
  <si>
    <t>(11.2–13.3)</t>
  </si>
  <si>
    <t>(8.4–9.7)</t>
  </si>
  <si>
    <t>(10.4–12.3)</t>
  </si>
  <si>
    <t>(15.0–19.0)</t>
  </si>
  <si>
    <t>(9.6–12.3)</t>
  </si>
  <si>
    <t>(6.2–7.8)</t>
  </si>
  <si>
    <t>(8.4–10.6)</t>
  </si>
  <si>
    <t>(11.6–14.9)</t>
  </si>
  <si>
    <t>(12.1–14.9)</t>
  </si>
  <si>
    <t>(10.1–12.0)</t>
  </si>
  <si>
    <t>(12.0–14.5)</t>
  </si>
  <si>
    <t>(16.7–22.4)</t>
  </si>
  <si>
    <t>(9.2–16.9)</t>
  </si>
  <si>
    <t>(8.5–11.3)</t>
  </si>
  <si>
    <t>(11.9–15.7)</t>
  </si>
  <si>
    <t>(15.1–23.9)</t>
  </si>
  <si>
    <t>(8.2–16.1)</t>
  </si>
  <si>
    <t>(6.1–9.7)</t>
  </si>
  <si>
    <t>(9.0–14.4)</t>
  </si>
  <si>
    <t>(15.9–23.0)</t>
  </si>
  <si>
    <t>(9.1–19.4)</t>
  </si>
  <si>
    <t>(9.7–14.2)</t>
  </si>
  <si>
    <t>(13.5–18.4)</t>
  </si>
  <si>
    <t>(13.7–20.6)</t>
  </si>
  <si>
    <t>(9.9–17.5)</t>
  </si>
  <si>
    <t>(7.0–17.2)</t>
  </si>
  <si>
    <t>(12.3–19.0)</t>
  </si>
  <si>
    <t>(16.0–25.3)</t>
  </si>
  <si>
    <t>(14.2–18.4)</t>
  </si>
  <si>
    <t>(14.6–20.2)</t>
  </si>
  <si>
    <t>(9.8–15.4)</t>
  </si>
  <si>
    <t>(12.5–21.1)</t>
  </si>
  <si>
    <t>(16.0–22.7)</t>
  </si>
  <si>
    <t>(14.4–22.1)</t>
  </si>
  <si>
    <t>(13.2–16.1)</t>
  </si>
  <si>
    <t>(9.8–11.9)</t>
  </si>
  <si>
    <t>(6.8–8.3)</t>
  </si>
  <si>
    <t>(9.0–11.2)</t>
  </si>
  <si>
    <t>(15.2–19.9)</t>
  </si>
  <si>
    <t>(4.8–6.6)</t>
  </si>
  <si>
    <t>(7.4–9.9)</t>
  </si>
  <si>
    <t>(9.8–13.6)</t>
  </si>
  <si>
    <t>(10.4–12.9)</t>
  </si>
  <si>
    <t>(8.3–10.3)</t>
  </si>
  <si>
    <t>(10.1–13.0)</t>
  </si>
  <si>
    <t>(14.2–16.6)</t>
  </si>
  <si>
    <t>(12.1–14.2)</t>
  </si>
  <si>
    <t>(9.4–10.7)</t>
  </si>
  <si>
    <t>(15.1–19.2)</t>
  </si>
  <si>
    <t>(10.0–12.7)</t>
  </si>
  <si>
    <t>(6.9–8.5)</t>
  </si>
  <si>
    <t>(12.2–15.5)</t>
  </si>
  <si>
    <t>(13.5–16.3)</t>
  </si>
  <si>
    <t>(11.3–13.3)</t>
  </si>
  <si>
    <t>(7.1–19.7)</t>
  </si>
  <si>
    <t>(3.4–10.5)</t>
  </si>
  <si>
    <t>(3.1–7.7)</t>
  </si>
  <si>
    <t>(8.9–16.3)</t>
  </si>
  <si>
    <t>(6.5–10.6)</t>
  </si>
  <si>
    <t>(9.5–15.6)</t>
  </si>
  <si>
    <t>(5.9–8.8)</t>
  </si>
  <si>
    <t>(12.1–17.3)</t>
  </si>
  <si>
    <t>(9.8–13.7)</t>
  </si>
  <si>
    <t>(5.2–7.6)</t>
  </si>
  <si>
    <t>(13.7–19.3)</t>
  </si>
  <si>
    <t>(10.9–14.8)</t>
  </si>
  <si>
    <t>(6.4–9.4)</t>
  </si>
  <si>
    <t>(14.2–20.8)</t>
  </si>
  <si>
    <t>(8.1–11.9)</t>
  </si>
  <si>
    <t>(6.6–9.3)</t>
  </si>
  <si>
    <t>(10.5–17.0)</t>
  </si>
  <si>
    <t>(8.5–11.5)</t>
  </si>
  <si>
    <t>(10.5–15.8)</t>
  </si>
  <si>
    <t>(12.7–18.9)</t>
  </si>
  <si>
    <t>(12.1–16.6)</t>
  </si>
  <si>
    <t>(20.8–31.4)</t>
  </si>
  <si>
    <t>(33.8–42.2)</t>
  </si>
  <si>
    <t>(28.6–35.3)</t>
  </si>
  <si>
    <t>(14.5–19.9)</t>
  </si>
  <si>
    <t>(8.9–16.4)</t>
  </si>
  <si>
    <t>(7.4–10.1)</t>
  </si>
  <si>
    <t>(12.2–20.4)</t>
  </si>
  <si>
    <t>(8.0–15.8)</t>
  </si>
  <si>
    <t>(4.9–8.2)</t>
  </si>
  <si>
    <t>(14.8–21.8)</t>
  </si>
  <si>
    <t>(8.6–18.7)</t>
  </si>
  <si>
    <t>(8.7–13.0)</t>
  </si>
  <si>
    <t>(11.7–16.3)</t>
  </si>
  <si>
    <t>(8.9–16.2)</t>
  </si>
  <si>
    <t>(13.5–17.7)</t>
  </si>
  <si>
    <t>(9.5–15.1)</t>
  </si>
  <si>
    <t>(15.4–22.0)</t>
  </si>
  <si>
    <t>(13.5–16.4)</t>
  </si>
  <si>
    <t>(11.2–13.4)</t>
  </si>
  <si>
    <t>(8.3–9.9)</t>
  </si>
  <si>
    <t>(15.3–19.9)</t>
  </si>
  <si>
    <t>(9.2–12.4)</t>
  </si>
  <si>
    <t>(5.9–7.8)</t>
  </si>
  <si>
    <t>(10.7–14.6)</t>
  </si>
  <si>
    <t>(12.3–15.1)</t>
  </si>
  <si>
    <t>(10.2–12.4)</t>
  </si>
  <si>
    <t>(5.8–13.3)</t>
  </si>
  <si>
    <t>(2.4–13.8)</t>
  </si>
  <si>
    <t>(6.8–17.6)</t>
  </si>
  <si>
    <t>(9.2–19.0)</t>
  </si>
  <si>
    <t>(5.0–18.5)</t>
  </si>
  <si>
    <t>(11.0–24.4)</t>
  </si>
  <si>
    <t>(4.8–17.5)</t>
  </si>
  <si>
    <t>(8.3–18.5)</t>
  </si>
  <si>
    <t>(10.1–18.0)</t>
  </si>
  <si>
    <t>(5.6–18.1)</t>
  </si>
  <si>
    <t>(11.2–22.6)</t>
  </si>
  <si>
    <t>(11.7–20.7)</t>
  </si>
  <si>
    <t>(11.5–27.0)</t>
  </si>
  <si>
    <t>(8.2–20.8)</t>
  </si>
  <si>
    <t>(14.2–25.2)</t>
  </si>
  <si>
    <t>(18.6–35.1)</t>
  </si>
  <si>
    <t>(19.8–43.6)</t>
  </si>
  <si>
    <t>(14.2–48.7)</t>
  </si>
  <si>
    <t>(18.3–49.1)</t>
  </si>
  <si>
    <t>(0.4–13.3)</t>
  </si>
  <si>
    <t>(0.8–7.2)</t>
  </si>
  <si>
    <t>(7.5–19.5)</t>
  </si>
  <si>
    <t>(3.0–23.1)</t>
  </si>
  <si>
    <t>(7.7–27.4)</t>
  </si>
  <si>
    <t>(7.7–16.8)</t>
  </si>
  <si>
    <t>(5.8–19.2)</t>
  </si>
  <si>
    <t>(7.7–18.0)</t>
  </si>
  <si>
    <t>(8.0–13.7)</t>
  </si>
  <si>
    <t>(4.8–12.2)</t>
  </si>
  <si>
    <t>(9.0–18.1)</t>
  </si>
  <si>
    <t>(13.8–20.0)</t>
  </si>
  <si>
    <t>(9.7–18.7)</t>
  </si>
  <si>
    <t>(15.5–22.9)</t>
  </si>
  <si>
    <t>Obese</t>
  </si>
  <si>
    <t>(27.3–29.6)</t>
  </si>
  <si>
    <t>(26.2–30.0)</t>
  </si>
  <si>
    <t>(27.4–30.3)</t>
  </si>
  <si>
    <t>1,004,500</t>
  </si>
  <si>
    <t>(964,800–1,044,800)</t>
  </si>
  <si>
    <t>(8.0–17.2)</t>
  </si>
  <si>
    <t>(8.7–21.5)</t>
  </si>
  <si>
    <t>(4.8–17.1)</t>
  </si>
  <si>
    <t>23,300</t>
  </si>
  <si>
    <t>(15,400–33,300)</t>
  </si>
  <si>
    <t>(19.6–26.6)</t>
  </si>
  <si>
    <t>(15.0–25.5)</t>
  </si>
  <si>
    <t>(21.1–32.0)</t>
  </si>
  <si>
    <t>103,200</t>
  </si>
  <si>
    <t>(88,100–119,600)</t>
  </si>
  <si>
    <t>(17.1–22.5)</t>
  </si>
  <si>
    <t>(14.3–22.6)</t>
  </si>
  <si>
    <t>126,500</t>
  </si>
  <si>
    <t>(109,800–144,600)</t>
  </si>
  <si>
    <t>(23.0–28.7)</t>
  </si>
  <si>
    <t>(20.2–27.4)</t>
  </si>
  <si>
    <t>(23.5–32.4)</t>
  </si>
  <si>
    <t>147,600</t>
  </si>
  <si>
    <t>(131,500–164,500)</t>
  </si>
  <si>
    <t>(29.3–34.5)</t>
  </si>
  <si>
    <t>(30.0–38.0)</t>
  </si>
  <si>
    <t>(26.8–33.5)</t>
  </si>
  <si>
    <t>190,300</t>
  </si>
  <si>
    <t>(175,100–206,000)</t>
  </si>
  <si>
    <t>(28.0–34.4)</t>
  </si>
  <si>
    <t>(27.2–36.0)</t>
  </si>
  <si>
    <t>(27.1–34.8)</t>
  </si>
  <si>
    <t>192,600</t>
  </si>
  <si>
    <t>(173,400–212,700)</t>
  </si>
  <si>
    <t>(29.9–36.1)</t>
  </si>
  <si>
    <t>(29.5–38.4)</t>
  </si>
  <si>
    <t>(28.1–36.3)</t>
  </si>
  <si>
    <t>164,400</t>
  </si>
  <si>
    <t>(149,400–180,100)</t>
  </si>
  <si>
    <t>(32.5–40.7)</t>
  </si>
  <si>
    <t>(29.3–40.3)</t>
  </si>
  <si>
    <t>(32.6–44.5)</t>
  </si>
  <si>
    <t>123,200</t>
  </si>
  <si>
    <t>(109,600–137,300)</t>
  </si>
  <si>
    <t>(19.0–26.4)</t>
  </si>
  <si>
    <t>(18.6–27.6)</t>
  </si>
  <si>
    <t>59,800</t>
  </si>
  <si>
    <t>(50,400–70,100)</t>
  </si>
  <si>
    <t>(41.5–47.4)</t>
  </si>
  <si>
    <t>(39.0–49.1)</t>
  </si>
  <si>
    <t>(41.3–48.4)</t>
  </si>
  <si>
    <t>197,300</t>
  </si>
  <si>
    <t>(184,200–210,600)</t>
  </si>
  <si>
    <t>(56.1–67.7)</t>
  </si>
  <si>
    <t>(51.1–67.3)</t>
  </si>
  <si>
    <t>(56.7–71.3)</t>
  </si>
  <si>
    <t>127,300</t>
  </si>
  <si>
    <t>(115,200–138,900)</t>
  </si>
  <si>
    <t>(13.1–19.0)</t>
  </si>
  <si>
    <t>(11.5–21.8)</t>
  </si>
  <si>
    <t>(11.4–20.7)</t>
  </si>
  <si>
    <t>59,400</t>
  </si>
  <si>
    <t>(48,800–71,100)</t>
  </si>
  <si>
    <t>(24.7–27.3)</t>
  </si>
  <si>
    <t>(23.9–28.1)</t>
  </si>
  <si>
    <t>(24.4–27.6)</t>
  </si>
  <si>
    <t>723,600</t>
  </si>
  <si>
    <t>(687,500–760,700)</t>
  </si>
  <si>
    <t>(19.6–25.9)</t>
  </si>
  <si>
    <t>(20.1–28.7)</t>
  </si>
  <si>
    <t>(17.6–24.6)</t>
  </si>
  <si>
    <t>162,300</t>
  </si>
  <si>
    <t>(140,600–185,500)</t>
  </si>
  <si>
    <t>(20.0–25.4)</t>
  </si>
  <si>
    <t>(20.8–28.3)</t>
  </si>
  <si>
    <t>(17.2–24.7)</t>
  </si>
  <si>
    <t>162,700</t>
  </si>
  <si>
    <t>(143,900–182,700)</t>
  </si>
  <si>
    <t>(24.7–30.0)</t>
  </si>
  <si>
    <t>(23.9–32.0)</t>
  </si>
  <si>
    <t>(23.4–30.2)</t>
  </si>
  <si>
    <t>195,100</t>
  </si>
  <si>
    <t>(176,600–214,500)</t>
  </si>
  <si>
    <t>(27.8–34.0)</t>
  </si>
  <si>
    <t>(24.2–34.1)</t>
  </si>
  <si>
    <t>(29.1–36.2)</t>
  </si>
  <si>
    <t>221,100</t>
  </si>
  <si>
    <t>(199,200–243,800)</t>
  </si>
  <si>
    <t>(37.2–42.3)</t>
  </si>
  <si>
    <t>(33.2–39.7)</t>
  </si>
  <si>
    <t>(39.2–45.8)</t>
  </si>
  <si>
    <t>263,300</t>
  </si>
  <si>
    <t>(246,800–280,100)</t>
  </si>
  <si>
    <t>(0.91–1.05)</t>
  </si>
  <si>
    <t>(1.65–1.92)</t>
  </si>
  <si>
    <t>(1.60–2.03)</t>
  </si>
  <si>
    <t>(1.60–1.95)</t>
  </si>
  <si>
    <t>(2.33–2.71)</t>
  </si>
  <si>
    <t>(2.16–2.77)</t>
  </si>
  <si>
    <t>(2.32–2.83)</t>
  </si>
  <si>
    <t>(0.45–0.67)</t>
  </si>
  <si>
    <t>(0.44–0.77)</t>
  </si>
  <si>
    <t>(0.39–0.68)</t>
  </si>
  <si>
    <t>(1.41–1.87)</t>
  </si>
  <si>
    <t>(1.07–1.62)</t>
  </si>
  <si>
    <t>(1.63–2.42)</t>
  </si>
  <si>
    <t>(16.8–19.8)</t>
  </si>
  <si>
    <t>(21.7–23.8)</t>
  </si>
  <si>
    <t>(24.7–26.6)</t>
  </si>
  <si>
    <t>(26.7–28.9)</t>
  </si>
  <si>
    <t>(14.6–18.9)</t>
  </si>
  <si>
    <t>(21.4–24.4)</t>
  </si>
  <si>
    <t>(23.6–26.5)</t>
  </si>
  <si>
    <t>(25.5–29.2)</t>
  </si>
  <si>
    <t>(18.0–21.7)</t>
  </si>
  <si>
    <t>(21.3–23.9)</t>
  </si>
  <si>
    <t>(25.0–27.7)</t>
  </si>
  <si>
    <t>(26.8–29.7)</t>
  </si>
  <si>
    <t>(34.9–45.4)</t>
  </si>
  <si>
    <t>(33.4–41.7)</t>
  </si>
  <si>
    <t>(41.0–45.1)</t>
  </si>
  <si>
    <t>(42.3–48.3)</t>
  </si>
  <si>
    <t>(33.0–48.9)</t>
  </si>
  <si>
    <t>(33.1–46.1)</t>
  </si>
  <si>
    <t>(39.6–46.7)</t>
  </si>
  <si>
    <t>(40.0–50.2)</t>
  </si>
  <si>
    <t>(33.1–45.5)</t>
  </si>
  <si>
    <t>(30.9–39.5)</t>
  </si>
  <si>
    <t>(40.0–46.1)</t>
  </si>
  <si>
    <t>(42.0–49.1)</t>
  </si>
  <si>
    <t>(47.1–62.5)</t>
  </si>
  <si>
    <t>(48.8–59.1)</t>
  </si>
  <si>
    <t>(61.3–68.9)</t>
  </si>
  <si>
    <t>(58.4–69.8)</t>
  </si>
  <si>
    <t>(40.2–64.4)</t>
  </si>
  <si>
    <t>(47.2–61.9)</t>
  </si>
  <si>
    <t>(58.7–68.9)</t>
  </si>
  <si>
    <t>(52.3–68.4)</t>
  </si>
  <si>
    <t>(46.3–65.8)</t>
  </si>
  <si>
    <t>(46.7–58.8)</t>
  </si>
  <si>
    <t>(60.7–71.1)</t>
  </si>
  <si>
    <t>(61.5–75.6)</t>
  </si>
  <si>
    <t>(5.0–9.5)</t>
  </si>
  <si>
    <t>(10.0–14.3)</t>
  </si>
  <si>
    <t>(13.1–19.1)</t>
  </si>
  <si>
    <t>(3.6–9.9)</t>
  </si>
  <si>
    <t>(7.4–13.5)</t>
  </si>
  <si>
    <t>(11.9–22.3)</t>
  </si>
  <si>
    <t>(5.2–10.9)</t>
  </si>
  <si>
    <t>(11.4–16.6)</t>
  </si>
  <si>
    <t>(12.1–21.7)</t>
  </si>
  <si>
    <t>(13.3–16.6)</t>
  </si>
  <si>
    <t>(19.4–21.6)</t>
  </si>
  <si>
    <t>(21.7–24.0)</t>
  </si>
  <si>
    <t>(23.2–25.8)</t>
  </si>
  <si>
    <t>(10.8–15.3)</t>
  </si>
  <si>
    <t>(18.9–22.3)</t>
  </si>
  <si>
    <t>(20.5–23.8)</t>
  </si>
  <si>
    <t>(22.3–26.4)</t>
  </si>
  <si>
    <t>(14.9–19.1)</t>
  </si>
  <si>
    <t>(19.0–21.8)</t>
  </si>
  <si>
    <t>(21.8–25.3)</t>
  </si>
  <si>
    <t>(23.2–26.4)</t>
  </si>
  <si>
    <t>(17.1–20.0)</t>
  </si>
  <si>
    <t>(22.3–24.5)</t>
  </si>
  <si>
    <t>(25.5–27.5)</t>
  </si>
  <si>
    <t>(22.2–25.2)</t>
  </si>
  <si>
    <t>(24.6–27.5)</t>
  </si>
  <si>
    <t>(18.3–22.0)</t>
  </si>
  <si>
    <t>(21.8–24.5)</t>
  </si>
  <si>
    <t>(25.6–28.4)</t>
  </si>
  <si>
    <t>(3.5–13.3)</t>
  </si>
  <si>
    <t>(6.5–15.3)</t>
  </si>
  <si>
    <t>(8.8–15.8)</t>
  </si>
  <si>
    <t>(8.9–17.6)</t>
  </si>
  <si>
    <t>(11.9–17.5)</t>
  </si>
  <si>
    <t>(13.4–18.4)</t>
  </si>
  <si>
    <t>(8.1–14.3)</t>
  </si>
  <si>
    <t>(11.1–16.0)</t>
  </si>
  <si>
    <t>(12.5–16.4)</t>
  </si>
  <si>
    <t>(12.4–18.9)</t>
  </si>
  <si>
    <t>(19.1–23.6)</t>
  </si>
  <si>
    <t>(22.1–26.9)</t>
  </si>
  <si>
    <t>(16.4–23.1)</t>
  </si>
  <si>
    <t>(22.0–27.1)</t>
  </si>
  <si>
    <t>(26.5–30.8)</t>
  </si>
  <si>
    <t>(23.8–32.3)</t>
  </si>
  <si>
    <t>(25.4–31.1)</t>
  </si>
  <si>
    <t>(28.3–33.3)</t>
  </si>
  <si>
    <t>(20.6–29.8)</t>
  </si>
  <si>
    <t>(29.8–35.8)</t>
  </si>
  <si>
    <t>(33.3–38.9)</t>
  </si>
  <si>
    <t>(14.3–23.3)</t>
  </si>
  <si>
    <t>(24.0–31.0)</t>
  </si>
  <si>
    <t>(30.0–36.1)</t>
  </si>
  <si>
    <t>(7.8–19.3)</t>
  </si>
  <si>
    <t>(15.9–22.0)</t>
  </si>
  <si>
    <t>(18.1–23.8)</t>
  </si>
  <si>
    <t>(31.9–42.2)</t>
  </si>
  <si>
    <t>(32.0–40.3)</t>
  </si>
  <si>
    <t>(39.5–43.5)</t>
  </si>
  <si>
    <t>(30.5–46.2)</t>
  </si>
  <si>
    <t>(32.1–45.1)</t>
  </si>
  <si>
    <t>(37.5–44.6)</t>
  </si>
  <si>
    <t>(30.0–42.1)</t>
  </si>
  <si>
    <t>(29.7–38.3)</t>
  </si>
  <si>
    <t>(39.0–45.0)</t>
  </si>
  <si>
    <t>(43.6–59.0)</t>
  </si>
  <si>
    <t>(46.4–56.7)</t>
  </si>
  <si>
    <t>(59.4–67.2)</t>
  </si>
  <si>
    <t>(40.8–65.0)</t>
  </si>
  <si>
    <t>(45.3–60.0)</t>
  </si>
  <si>
    <t>(57.8–68.0)</t>
  </si>
  <si>
    <t>(40.0–59.6)</t>
  </si>
  <si>
    <t>(44.5–56.6)</t>
  </si>
  <si>
    <t>(58.3–68.9)</t>
  </si>
  <si>
    <t>(4.6–9.0)</t>
  </si>
  <si>
    <t>(6.7–12.7)</t>
  </si>
  <si>
    <t>(4.3–9.6)</t>
  </si>
  <si>
    <t>(10.1–15.1)</t>
  </si>
  <si>
    <t>(13.9–17.2)</t>
  </si>
  <si>
    <t>(20.4–22.7)</t>
  </si>
  <si>
    <t>(23.0–25.4)</t>
  </si>
  <si>
    <t>(11.2–15.8)</t>
  </si>
  <si>
    <t>(20.1–23.5)</t>
  </si>
  <si>
    <t>(22.1–25.5)</t>
  </si>
  <si>
    <t>(15.5–19.8)</t>
  </si>
  <si>
    <t>(22.9–26.4)</t>
  </si>
  <si>
    <t>(22.8–35.9)</t>
  </si>
  <si>
    <t>(20.8–43.3)</t>
  </si>
  <si>
    <t>(19.0–36.2)</t>
  </si>
  <si>
    <t>(36.8–49.6)</t>
  </si>
  <si>
    <t>(29.0–48.0)</t>
  </si>
  <si>
    <t>(40.6–56.0)</t>
  </si>
  <si>
    <t>(46.9–59.7)</t>
  </si>
  <si>
    <t>(43.8–66.7)</t>
  </si>
  <si>
    <t>(44.8–58.1)</t>
  </si>
  <si>
    <t>(44.9–60.8)</t>
  </si>
  <si>
    <t>(40.0–63.7)</t>
  </si>
  <si>
    <t>(44.4–63.0)</t>
  </si>
  <si>
    <t>(45.1–62.5)</t>
  </si>
  <si>
    <t>(40.9–70.5)</t>
  </si>
  <si>
    <t>(40.3–63.4)</t>
  </si>
  <si>
    <t>(43.8–64.4)</t>
  </si>
  <si>
    <t>(36.5–69.5)</t>
  </si>
  <si>
    <t>(41.3–68.1)</t>
  </si>
  <si>
    <t>(25.3–57.0)</t>
  </si>
  <si>
    <t>(17.0–54.6)</t>
  </si>
  <si>
    <t>(24.6–70.3)</t>
  </si>
  <si>
    <t>(16.1–42.8)</t>
  </si>
  <si>
    <t>(12.7–46.6)</t>
  </si>
  <si>
    <t>(14.9–46.7)</t>
  </si>
  <si>
    <t>(25.8–51.3)</t>
  </si>
  <si>
    <t>(23.7–58.3)</t>
  </si>
  <si>
    <t>(21.1–52.0)</t>
  </si>
  <si>
    <t>(36.4–53.6)</t>
  </si>
  <si>
    <t>(34.6–61.0)</t>
  </si>
  <si>
    <t>(31.1–53.2)</t>
  </si>
  <si>
    <t>(37.3–48.7)</t>
  </si>
  <si>
    <t>(29.2–50.8)</t>
  </si>
  <si>
    <t>(39.2–53.0)</t>
  </si>
  <si>
    <t>(45.3–53.8)</t>
  </si>
  <si>
    <t>(42.8–56.6)</t>
  </si>
  <si>
    <t>(44.4–54.4)</t>
  </si>
  <si>
    <t>Overweight or obese</t>
  </si>
  <si>
    <t>Overweight (but not obese)</t>
  </si>
  <si>
    <t>(34.1–36.6)</t>
  </si>
  <si>
    <t>(38.1–42.4)</t>
  </si>
  <si>
    <t>(29.1–32.4)</t>
  </si>
  <si>
    <t>1,248,800</t>
  </si>
  <si>
    <t>(1,204,500–1,293,500)</t>
  </si>
  <si>
    <t>(16.2–27.9)</t>
  </si>
  <si>
    <t>(14.4–27.2)</t>
  </si>
  <si>
    <t>(14.2–34.1)</t>
  </si>
  <si>
    <t>41,800</t>
  </si>
  <si>
    <t>(31,300–53,800)</t>
  </si>
  <si>
    <t>(24.0–30.5)</t>
  </si>
  <si>
    <t>(23.8–34.4)</t>
  </si>
  <si>
    <t>(20.0–31.0)</t>
  </si>
  <si>
    <t>122,000</t>
  </si>
  <si>
    <t>(107,800–137,000)</t>
  </si>
  <si>
    <t>(22.5–28.6)</t>
  </si>
  <si>
    <t>(22.0–31.1)</t>
  </si>
  <si>
    <t>(19.8–29.8)</t>
  </si>
  <si>
    <t>163,800</t>
  </si>
  <si>
    <t>(144,700–184,000)</t>
  </si>
  <si>
    <t>(30.3–35.8)</t>
  </si>
  <si>
    <t>(36.1–45.4)</t>
  </si>
  <si>
    <t>(22.0–29.4)</t>
  </si>
  <si>
    <t>188,900</t>
  </si>
  <si>
    <t>(173,400–204,900)</t>
  </si>
  <si>
    <t>(33.0–37.7)</t>
  </si>
  <si>
    <t>(40.0–48.3)</t>
  </si>
  <si>
    <t>(24.5–30.3)</t>
  </si>
  <si>
    <t>210,800</t>
  </si>
  <si>
    <t>(197,000–225,000)</t>
  </si>
  <si>
    <t>(36.9–43.6)</t>
  </si>
  <si>
    <t>(42.2–51.5)</t>
  </si>
  <si>
    <t>(29.8–38.4)</t>
  </si>
  <si>
    <t>248,700</t>
  </si>
  <si>
    <t>(228,100–269,700)</t>
  </si>
  <si>
    <t>(35.4–42.5)</t>
  </si>
  <si>
    <t>(36.8–47.4)</t>
  </si>
  <si>
    <t>(31.8–40.1)</t>
  </si>
  <si>
    <t>194,000</t>
  </si>
  <si>
    <t>(176,700–211,800)</t>
  </si>
  <si>
    <t>(36.8–44.2)</t>
  </si>
  <si>
    <t>(39.5–49.4)</t>
  </si>
  <si>
    <t>(31.8–41.9)</t>
  </si>
  <si>
    <t>136,300</t>
  </si>
  <si>
    <t>(124,100–148,900)</t>
  </si>
  <si>
    <t>(35.8–44.4)</t>
  </si>
  <si>
    <t>(35.4–50.5)</t>
  </si>
  <si>
    <t>(33.5–42.7)</t>
  </si>
  <si>
    <t>106,200</t>
  </si>
  <si>
    <t>(95,000–117,700)</t>
  </si>
  <si>
    <t>(28.5–33.4)</t>
  </si>
  <si>
    <t>(31.4–39.9)</t>
  </si>
  <si>
    <t>(23.2–30.0)</t>
  </si>
  <si>
    <t>137,100</t>
  </si>
  <si>
    <t>(126,500–148,200)</t>
  </si>
  <si>
    <t>(18.5–27.5)</t>
  </si>
  <si>
    <t>(19.3–32.8)</t>
  </si>
  <si>
    <t>(15.0–26.7)</t>
  </si>
  <si>
    <t>46,700</t>
  </si>
  <si>
    <t>(38,000–56,400)</t>
  </si>
  <si>
    <t>(25.5–32.8)</t>
  </si>
  <si>
    <t>(27.4–42.2)</t>
  </si>
  <si>
    <t>(19.9–29.0)</t>
  </si>
  <si>
    <t>(95,200–122,500)</t>
  </si>
  <si>
    <t>(36.1–39.2)</t>
  </si>
  <si>
    <t>(40.2–44.8)</t>
  </si>
  <si>
    <t>(31.0–34.9)</t>
  </si>
  <si>
    <t>1,048,800</t>
  </si>
  <si>
    <t>(1,005,900–1,092,200)</t>
  </si>
  <si>
    <t>(34.3–40.3)</t>
  </si>
  <si>
    <t>(38.0–46.9)</t>
  </si>
  <si>
    <t>(27.7–36.1)</t>
  </si>
  <si>
    <t>267,100</t>
  </si>
  <si>
    <t>(245,800–289,000)</t>
  </si>
  <si>
    <t>(33.2–39.5)</t>
  </si>
  <si>
    <t>(37.0–45.1)</t>
  </si>
  <si>
    <t>(27.5–35.7)</t>
  </si>
  <si>
    <t>261,400</t>
  </si>
  <si>
    <t>(238,800–284,600)</t>
  </si>
  <si>
    <t>(35.9–41.1)</t>
  </si>
  <si>
    <t>(38.6–47.1)</t>
  </si>
  <si>
    <t>(31.1–37.8)</t>
  </si>
  <si>
    <t>275,200</t>
  </si>
  <si>
    <t>(256,800–293,900)</t>
  </si>
  <si>
    <t>(31.3–37.6)</t>
  </si>
  <si>
    <t>(27.2–34.3)</t>
  </si>
  <si>
    <t>246,400</t>
  </si>
  <si>
    <t>(224,100–269,300)</t>
  </si>
  <si>
    <t>(28.0–32.1)</t>
  </si>
  <si>
    <t>(32.2–39.2)</t>
  </si>
  <si>
    <t>(22.5–28.2)</t>
  </si>
  <si>
    <t>198,700</t>
  </si>
  <si>
    <t>(185,400–212,500)</t>
  </si>
  <si>
    <t>(1.24–1.41)</t>
  </si>
  <si>
    <t>(0.83–0.99)</t>
  </si>
  <si>
    <t>(0.79–1.03)</t>
  </si>
  <si>
    <t>(0.80–1.03)</t>
  </si>
  <si>
    <t>(0.60–0.83)</t>
  </si>
  <si>
    <t>(0.55–0.87)</t>
  </si>
  <si>
    <t>(0.57–0.91)</t>
  </si>
  <si>
    <t>(0.75–0.97)</t>
  </si>
  <si>
    <t>(0.76–1.04)</t>
  </si>
  <si>
    <t>(0.67–1.00)</t>
  </si>
  <si>
    <t>(0.82–1.04)</t>
  </si>
  <si>
    <t>(0.79–1.08)</t>
  </si>
  <si>
    <t>(0.77–1.10)</t>
  </si>
  <si>
    <t>(31.8–36.1)</t>
  </si>
  <si>
    <t>(31.0–33.1)</t>
  </si>
  <si>
    <t>(34.2–36.1)</t>
  </si>
  <si>
    <t>(33.0–35.5)</t>
  </si>
  <si>
    <t>(36.1–43.0)</t>
  </si>
  <si>
    <t>(37.5–41.2)</t>
  </si>
  <si>
    <t>(39.2–42.3)</t>
  </si>
  <si>
    <t>(37.4–41.6)</t>
  </si>
  <si>
    <t>(25.8–31.0)</t>
  </si>
  <si>
    <t>(23.8–26.5)</t>
  </si>
  <si>
    <t>(28.1–30.8)</t>
  </si>
  <si>
    <t>(27.8–30.9)</t>
  </si>
  <si>
    <t>(26.0–36.0)</t>
  </si>
  <si>
    <t>(24.6–31.3)</t>
  </si>
  <si>
    <t>(29.8–33.9)</t>
  </si>
  <si>
    <t>(28.6–33.5)</t>
  </si>
  <si>
    <t>(24.7–40.7)</t>
  </si>
  <si>
    <t>(26.1–37.7)</t>
  </si>
  <si>
    <t>(31.3–38.5)</t>
  </si>
  <si>
    <t>(32.1–40.7)</t>
  </si>
  <si>
    <t>(23.6–35.5)</t>
  </si>
  <si>
    <t>(21.1–28.3)</t>
  </si>
  <si>
    <t>(26.4–32.4)</t>
  </si>
  <si>
    <t>(23.5–30.3)</t>
  </si>
  <si>
    <t>(22.4–35.4)</t>
  </si>
  <si>
    <t>(21.3–30.4)</t>
  </si>
  <si>
    <t>(21.2–28.0)</t>
  </si>
  <si>
    <t>(19.3–28.4)</t>
  </si>
  <si>
    <t>(25.4–48.4)</t>
  </si>
  <si>
    <t>(23.8–37.9)</t>
  </si>
  <si>
    <t>(22.0–32.4)</t>
  </si>
  <si>
    <t>(20.4–34.2)</t>
  </si>
  <si>
    <t>(14.4–30.3)</t>
  </si>
  <si>
    <t>(17.4–28.6)</t>
  </si>
  <si>
    <t>(17.3–27.4)</t>
  </si>
  <si>
    <t>(13.2–24.5)</t>
  </si>
  <si>
    <t>(19.2–26.5)</t>
  </si>
  <si>
    <t>(28.3–34.5)</t>
  </si>
  <si>
    <t>(25.4–32.8)</t>
  </si>
  <si>
    <t>(17.4–29.4)</t>
  </si>
  <si>
    <t>(34.0–44.4)</t>
  </si>
  <si>
    <t>(29.4–44.3)</t>
  </si>
  <si>
    <t>(17.6–27.1)</t>
  </si>
  <si>
    <t>(19.5–28.6)</t>
  </si>
  <si>
    <t>(31.9–36.6)</t>
  </si>
  <si>
    <t>(32.0–34.4)</t>
  </si>
  <si>
    <t>(35.2–37.4)</t>
  </si>
  <si>
    <t>(34.7–37.8)</t>
  </si>
  <si>
    <t>(36.6–44.0)</t>
  </si>
  <si>
    <t>(39.1–43.0)</t>
  </si>
  <si>
    <t>(40.1–43.7)</t>
  </si>
  <si>
    <t>(39.3–43.8)</t>
  </si>
  <si>
    <t>(25.2–31.1)</t>
  </si>
  <si>
    <t>(24.0–27.3)</t>
  </si>
  <si>
    <t>(28.9–32.0)</t>
  </si>
  <si>
    <t>(29.2–33.1)</t>
  </si>
  <si>
    <t>(32.6–36.9)</t>
  </si>
  <si>
    <t>(31.9–34.0)</t>
  </si>
  <si>
    <t>(35.2–37.1)</t>
  </si>
  <si>
    <t>(36.9–43.7)</t>
  </si>
  <si>
    <t>(38.3–42.1)</t>
  </si>
  <si>
    <t>(40.0–43.1)</t>
  </si>
  <si>
    <t>(26.8–32.0)</t>
  </si>
  <si>
    <t>(24.8–27.5)</t>
  </si>
  <si>
    <t>(29.3–32.0)</t>
  </si>
  <si>
    <t>(14.1–34.9)</t>
  </si>
  <si>
    <t>(10.8–22.7)</t>
  </si>
  <si>
    <t>(17.5–27.8)</t>
  </si>
  <si>
    <t>(18.5–32.7)</t>
  </si>
  <si>
    <t>(20.5–27.8)</t>
  </si>
  <si>
    <t>(21.9–28.4)</t>
  </si>
  <si>
    <t>(19.1–30.7)</t>
  </si>
  <si>
    <t>(18.9–25.0)</t>
  </si>
  <si>
    <t>(21.5–26.8)</t>
  </si>
  <si>
    <t>(21.9–32.6)</t>
  </si>
  <si>
    <t>(29.0–34.8)</t>
  </si>
  <si>
    <t>(31.8–37.7)</t>
  </si>
  <si>
    <t>(32.1–38.8)</t>
  </si>
  <si>
    <t>(29.8–34.8)</t>
  </si>
  <si>
    <t>(36.0–40.2)</t>
  </si>
  <si>
    <t>(34.0–45.4)</t>
  </si>
  <si>
    <t>(34.1–39.9)</t>
  </si>
  <si>
    <t>(37.3–42.0)</t>
  </si>
  <si>
    <t>(38.1–49.1)</t>
  </si>
  <si>
    <t>(34.4–40.7)</t>
  </si>
  <si>
    <t>(35.5–41.4)</t>
  </si>
  <si>
    <t>(45.1–58.5)</t>
  </si>
  <si>
    <t>(39.2–46.2)</t>
  </si>
  <si>
    <t>(39.7–46.5)</t>
  </si>
  <si>
    <t>(27.8–46.0)</t>
  </si>
  <si>
    <t>(33.6–41.0)</t>
  </si>
  <si>
    <t>(41.3–48.5)</t>
  </si>
  <si>
    <t>(25.4–35.3)</t>
  </si>
  <si>
    <t>(24.3–31.0)</t>
  </si>
  <si>
    <t>(29.2–33.3)</t>
  </si>
  <si>
    <t>(23.5–39.3)</t>
  </si>
  <si>
    <t>(25.5–37.1)</t>
  </si>
  <si>
    <t>(29.9–37.0)</t>
  </si>
  <si>
    <t>(23.7–35.6)</t>
  </si>
  <si>
    <t>(20.9–28.0)</t>
  </si>
  <si>
    <t>(26.2–32.1)</t>
  </si>
  <si>
    <t>(22.9–36.0)</t>
  </si>
  <si>
    <t>(22.4–31.7)</t>
  </si>
  <si>
    <t>(21.7–28.5)</t>
  </si>
  <si>
    <t>(25.0–48.0)</t>
  </si>
  <si>
    <t>(24.1–38.3)</t>
  </si>
  <si>
    <t>(22.1–32.4)</t>
  </si>
  <si>
    <t>(15.6–31.9)</t>
  </si>
  <si>
    <t>(17.8–29.1)</t>
  </si>
  <si>
    <t>(18.1–28.3)</t>
  </si>
  <si>
    <t>(27.4–33.6)</t>
  </si>
  <si>
    <t>(17.9–30.0)</t>
  </si>
  <si>
    <t>(32.6–43.0)</t>
  </si>
  <si>
    <t>(15.7–25.0)</t>
  </si>
  <si>
    <t>(20.2–27.3)</t>
  </si>
  <si>
    <t>(33.2–38.0)</t>
  </si>
  <si>
    <t>(33.4–35.8)</t>
  </si>
  <si>
    <t>(36.7–38.9)</t>
  </si>
  <si>
    <t>(37.9–45.4)</t>
  </si>
  <si>
    <t>(40.6–44.5)</t>
  </si>
  <si>
    <t>(41.6–45.1)</t>
  </si>
  <si>
    <t>(26.8–32.8)</t>
  </si>
  <si>
    <t>(25.4–28.7)</t>
  </si>
  <si>
    <t>(30.6–33.7)</t>
  </si>
  <si>
    <t>(22.8–36.3)</t>
  </si>
  <si>
    <t>(22.6–42.9)</t>
  </si>
  <si>
    <t>(18.4–36.0)</t>
  </si>
  <si>
    <t>(29.2–40.3)</t>
  </si>
  <si>
    <t>(31.6–48.1)</t>
  </si>
  <si>
    <t>(22.9–36.3)</t>
  </si>
  <si>
    <t>(23.8–35.7)</t>
  </si>
  <si>
    <t>(26.5–48.3)</t>
  </si>
  <si>
    <t>(17.1–29.8)</t>
  </si>
  <si>
    <t>(25.3–38.1)</t>
  </si>
  <si>
    <t>(28.1–49.0)</t>
  </si>
  <si>
    <t>(17.6–34.8)</t>
  </si>
  <si>
    <t>(20.9–36.6)</t>
  </si>
  <si>
    <t>(16.9–40.3)</t>
  </si>
  <si>
    <t>(19.4–40.1)</t>
  </si>
  <si>
    <t>(24.0–43.5)</t>
  </si>
  <si>
    <t>(25.8–59.4)</t>
  </si>
  <si>
    <t>(16.9–38.1)</t>
  </si>
  <si>
    <t>(19.5–41.2)</t>
  </si>
  <si>
    <t>(15.5–47.5)</t>
  </si>
  <si>
    <t>(13.6–49.7)</t>
  </si>
  <si>
    <t>(20.7–55.5)</t>
  </si>
  <si>
    <t>(11.6–35.5)</t>
  </si>
  <si>
    <t>(17.0–37.8)</t>
  </si>
  <si>
    <t>(15.2–49.4)</t>
  </si>
  <si>
    <t>(12.2–34.7)</t>
  </si>
  <si>
    <t>(27.1–42.2)</t>
  </si>
  <si>
    <t>(25.2–47.7)</t>
  </si>
  <si>
    <t>(24.1–42.1)</t>
  </si>
  <si>
    <t>(27.8–38.7)</t>
  </si>
  <si>
    <t>(28.8–49.2)</t>
  </si>
  <si>
    <t>(21.1–35.5)</t>
  </si>
  <si>
    <t>(25.4–33.5)</t>
  </si>
  <si>
    <t>(28.7–41.1)</t>
  </si>
  <si>
    <t>(20.5–30.4)</t>
  </si>
  <si>
    <t>(33.7–36.1)</t>
  </si>
  <si>
    <t>(29.1–32.5)</t>
  </si>
  <si>
    <t>(37.1–40.5)</t>
  </si>
  <si>
    <t>(48.8–54.7)</t>
  </si>
  <si>
    <t>(47.5–56.3)</t>
  </si>
  <si>
    <t>(46.8–56.3)</t>
  </si>
  <si>
    <t>(36.7–43.7)</t>
  </si>
  <si>
    <t>(29.7–39.8)</t>
  </si>
  <si>
    <t>(40.9–50.3)</t>
  </si>
  <si>
    <t>(29.1–34.7)</t>
  </si>
  <si>
    <t>(18.4–25.8)</t>
  </si>
  <si>
    <t>(37.3–44.6)</t>
  </si>
  <si>
    <t>(25.6–30.6)</t>
  </si>
  <si>
    <t>(18.2–25.2)</t>
  </si>
  <si>
    <t>(30.1–38.4)</t>
  </si>
  <si>
    <t>(24.0–30.7)</t>
  </si>
  <si>
    <t>(19.5–29.0)</t>
  </si>
  <si>
    <t>(26.4–34.5)</t>
  </si>
  <si>
    <t>(19.7–25.9)</t>
  </si>
  <si>
    <t>(16.3–25.7)</t>
  </si>
  <si>
    <t>(20.4–29.0)</t>
  </si>
  <si>
    <t>(31.2–39.2)</t>
  </si>
  <si>
    <t>(28.6–41.3)</t>
  </si>
  <si>
    <t>(30.0–41.2)</t>
  </si>
  <si>
    <t>(21.2–26.6)</t>
  </si>
  <si>
    <t>(16.2–24.2)</t>
  </si>
  <si>
    <t>(23.8–31.1)</t>
  </si>
  <si>
    <t>(11.3–18.8)</t>
  </si>
  <si>
    <t>(9.8–21.5)</t>
  </si>
  <si>
    <t>(9.7–20.8)</t>
  </si>
  <si>
    <t>(47.5–56.0)</t>
  </si>
  <si>
    <t>(37.9–52.4)</t>
  </si>
  <si>
    <t>(33.8–36.6)</t>
  </si>
  <si>
    <t>(28.9–32.9)</t>
  </si>
  <si>
    <t>(37.5–41.3)</t>
  </si>
  <si>
    <t>(35.7–43.3)</t>
  </si>
  <si>
    <t>(28.1–38.3)</t>
  </si>
  <si>
    <t>(41.3–50.9)</t>
  </si>
  <si>
    <t>(36.9–43.0)</t>
  </si>
  <si>
    <t>(30.5–37.7)</t>
  </si>
  <si>
    <t>(41.5–50.6)</t>
  </si>
  <si>
    <t>(29.9–35.8)</t>
  </si>
  <si>
    <t>(24.0–32.2)</t>
  </si>
  <si>
    <t>(34.0–40.8)</t>
  </si>
  <si>
    <t>(30.6–35.8)</t>
  </si>
  <si>
    <t>(27.4–34.9)</t>
  </si>
  <si>
    <t>(26.2–31.0)</t>
  </si>
  <si>
    <t>(23.8–30.3)</t>
  </si>
  <si>
    <t>(26.9–33.2)</t>
  </si>
  <si>
    <t>Normal BMI range</t>
  </si>
  <si>
    <t>Body mass index (BMI) category</t>
  </si>
  <si>
    <t>Underweight</t>
  </si>
  <si>
    <t>Normal range</t>
  </si>
  <si>
    <t>Overweight</t>
  </si>
  <si>
    <t>(1.0–1.6)</t>
  </si>
  <si>
    <t>(0.6–1.4)</t>
  </si>
  <si>
    <t>(1.2–2.2)</t>
  </si>
  <si>
    <t>(2.1–4.4)</t>
  </si>
  <si>
    <t>(0.5–1.8)</t>
  </si>
  <si>
    <t>(0.5–1.5)</t>
  </si>
  <si>
    <t>(0.2–1.1)</t>
  </si>
  <si>
    <t>(0.4–1.8)</t>
  </si>
  <si>
    <t>(0.1–0.7)</t>
  </si>
  <si>
    <t>(2.0–5.8)</t>
  </si>
  <si>
    <t>(0.4–2.4)</t>
  </si>
  <si>
    <t>(0.0–0.5)</t>
  </si>
  <si>
    <t>(0.0–0.8)</t>
  </si>
  <si>
    <t>(0.0–0.9)</t>
  </si>
  <si>
    <t>(0.0–1.3)</t>
  </si>
  <si>
    <t>(1.4–4.7)</t>
  </si>
  <si>
    <t>(0.4–2.1)</t>
  </si>
  <si>
    <t>(0.9–2.8)</t>
  </si>
  <si>
    <t>(0.4–2.0)</t>
  </si>
  <si>
    <t>(0.7–3.5)</t>
  </si>
  <si>
    <t>(0.1–0.9)</t>
  </si>
  <si>
    <t>(1.9–6.2)</t>
  </si>
  <si>
    <t>(0.3–1.9)</t>
  </si>
  <si>
    <t>(0.0–2.8)</t>
  </si>
  <si>
    <t>(0.4–3.0)</t>
  </si>
  <si>
    <t>(0.0–1.9)</t>
  </si>
  <si>
    <t>(0.0–1.2)</t>
  </si>
  <si>
    <t>(1.9–5.4)</t>
  </si>
  <si>
    <t>(1.8–8.3)</t>
  </si>
  <si>
    <t>(0.9–5.7)</t>
  </si>
  <si>
    <t>(0.9–1.5)</t>
  </si>
  <si>
    <t>(0.4–1.2)</t>
  </si>
  <si>
    <t>(1.3–2.3)</t>
  </si>
  <si>
    <t>(0.4–1.3)</t>
  </si>
  <si>
    <t>(0.5–2.1)</t>
  </si>
  <si>
    <t>(0.8–2.4)</t>
  </si>
  <si>
    <t>(0.9–2.5)</t>
  </si>
  <si>
    <t>(1.0–2.6)</t>
  </si>
  <si>
    <t>(0.1–1.7)</t>
  </si>
  <si>
    <t>(0.4–3.4)</t>
  </si>
  <si>
    <t>(0.6–3.1)</t>
  </si>
  <si>
    <t>(0.4–2.2)</t>
  </si>
  <si>
    <t>(0.6–2.0)</t>
  </si>
  <si>
    <t>(0.7–3.4)</t>
  </si>
  <si>
    <t>(0.8–2.7)</t>
  </si>
  <si>
    <t>(1.2–3.8)</t>
  </si>
  <si>
    <t>List of tables</t>
  </si>
  <si>
    <t>Statistical glossary</t>
  </si>
  <si>
    <t>95% confidence interval</t>
  </si>
  <si>
    <t xml:space="preserve">Indicates the level of uncertainty of the value, due to taking a sample of the population.  </t>
  </si>
  <si>
    <t>The ratio of two rates.</t>
  </si>
  <si>
    <t>Age standardisation</t>
  </si>
  <si>
    <t>A statistical procedure that standardises the age structures of different population groups so that they are comparable.</t>
  </si>
  <si>
    <t>Neighbourhood deprivation</t>
  </si>
  <si>
    <t xml:space="preserve">An area-based measure of socioeconomic position or deprivation; in this case, the New Zealand Index of Deprivation 2006 (NZDep2006). </t>
  </si>
  <si>
    <t>Prevalence</t>
  </si>
  <si>
    <t>A measure of the level of disease or outcome of interest in the population, at one point in time.</t>
  </si>
  <si>
    <t>Significant</t>
  </si>
  <si>
    <t xml:space="preserve">Refers to statistical significance; that is, the result is unlikely to happen by chance.  </t>
  </si>
  <si>
    <t>Total response ethnicity</t>
  </si>
  <si>
    <t xml:space="preserve">A method of reporting ethnicity where people who belong to more than one ethnic group are counted once in each group reported.  </t>
  </si>
  <si>
    <t>For more information, see the main survey report:</t>
  </si>
  <si>
    <t>Released: December 2012</t>
  </si>
  <si>
    <t>Self-rated health (excellent, very good, good, fair, poor)</t>
  </si>
  <si>
    <t>Tobacco use</t>
  </si>
  <si>
    <t>Nutrition and physical activity</t>
  </si>
  <si>
    <t>Meets vegetable and fruit intake guidelines (3+ and 2+ per day)</t>
  </si>
  <si>
    <t>Little physical activity</t>
  </si>
  <si>
    <t>Body size</t>
  </si>
  <si>
    <t>BMI category (obese, overweight, normal range, underweight)</t>
  </si>
  <si>
    <t>Part 1: Health status, health behaviours and risk factors</t>
  </si>
  <si>
    <t>The Health of New Zealand Adults 2011/12: Key findings of the New Zealand Health Survey</t>
  </si>
  <si>
    <t>2011/12 New Zealand Health Survey: Results for adults</t>
  </si>
  <si>
    <t xml:space="preserve">Body mass index (BMI) of 30 or more. BMI was calculated using measured height and weight.  </t>
  </si>
  <si>
    <t xml:space="preserve">Body mass index (BMI) of 25.0–29.9. BMI was calculated using measured height and weight.  </t>
  </si>
  <si>
    <t xml:space="preserve">Body mass index (BMI) categories of obese (BMI of 30 or greater), overweight (BMI of 25.0–29.9), normal range (BMI of 18.5–24.9) and underweight (BMI less than 18.5). BMI was calculated using measured height and weight.   </t>
  </si>
  <si>
    <t xml:space="preserve">Prevalence estimates are given as percents. Age-standardised to the WHO standard population, to account for changing age structures in the population over time. Significant time trend comparisons (noted by p-value &lt; 0.05) are highlighted in red. Blank cells indicate that the data is not available. </t>
  </si>
  <si>
    <t xml:space="preserve">Total response measure of ethnicity. Blank cells indicate that the data is not available. </t>
  </si>
  <si>
    <t>BMI Comaprison:  2012 Health and Lifestyle Survey vs 2011/12 NZ Health Survey</t>
  </si>
  <si>
    <t>HLS</t>
  </si>
  <si>
    <t>(1.6-3.3)</t>
  </si>
  <si>
    <t>(33.1-38.3)</t>
  </si>
  <si>
    <t>(26.3-31.1)</t>
  </si>
  <si>
    <t>(30.7-35.7)</t>
  </si>
  <si>
    <t>(.0-.0)</t>
  </si>
  <si>
    <t>(27.3-34.7)</t>
  </si>
  <si>
    <t>(33.0-40.6)</t>
  </si>
  <si>
    <t>(27.4-34.9)</t>
  </si>
  <si>
    <t>(2.2-5.3)</t>
  </si>
  <si>
    <t>(36.5-43.7)</t>
  </si>
  <si>
    <t>(18.2-23.9)</t>
  </si>
  <si>
    <t>(31.9-38.3)</t>
  </si>
  <si>
    <t>(1.9-9.7)</t>
  </si>
  <si>
    <t>(-0.0-1.8)</t>
  </si>
  <si>
    <t>(0.2-2.4)</t>
  </si>
  <si>
    <t>(-0.0-2.9)</t>
  </si>
  <si>
    <t>(-0.0-3.6)</t>
  </si>
  <si>
    <t>(0.6-3.8)</t>
  </si>
  <si>
    <t>(0.9-8.2)</t>
  </si>
  <si>
    <t>(41.3-57.1)</t>
  </si>
  <si>
    <t>(31.1-42.9)</t>
  </si>
  <si>
    <t>(29.5-42.0)</t>
  </si>
  <si>
    <t>(18.7-29.5)</t>
  </si>
  <si>
    <t>(26.5-39.7)</t>
  </si>
  <si>
    <t>(24.8-38.1)</t>
  </si>
  <si>
    <t>(31.2-46.1)</t>
  </si>
  <si>
    <t>(12.6-24.6)</t>
  </si>
  <si>
    <t>(25.2-38.7)</t>
  </si>
  <si>
    <t>(20.8-31.2)</t>
  </si>
  <si>
    <t>(26.4-39.3)</t>
  </si>
  <si>
    <t>(24.3-36.9)</t>
  </si>
  <si>
    <t>(27.2-40.3)</t>
  </si>
  <si>
    <t>(23.8-39.3)</t>
  </si>
  <si>
    <t>(19.7-33.1)</t>
  </si>
  <si>
    <t>(24.0-35.5)</t>
  </si>
  <si>
    <t>(30.4-43.3)</t>
  </si>
  <si>
    <t>(36.1-48.1)</t>
  </si>
  <si>
    <t>(27.6-41.6)</t>
  </si>
  <si>
    <t>(26.0-39.2)</t>
  </si>
  <si>
    <t>(18.2-32.2)</t>
  </si>
  <si>
    <t>(-0.0-5.5)</t>
  </si>
  <si>
    <t>N/A</t>
  </si>
  <si>
    <t>(-0.2-.0)</t>
  </si>
  <si>
    <t>(-0.4-1.4)</t>
  </si>
  <si>
    <t>(-0.5-1.5)</t>
  </si>
  <si>
    <t>(-.2-8.4)</t>
  </si>
  <si>
    <t>(1.7-16.4)</t>
  </si>
  <si>
    <t>(.4-4.6)</t>
  </si>
  <si>
    <t>(-0.5-5.3)</t>
  </si>
  <si>
    <t>(-0.3-2.9)</t>
  </si>
  <si>
    <t>(-0.2-6.4)</t>
  </si>
  <si>
    <t>(0.8-7.0)</t>
  </si>
  <si>
    <t>(0.7-9.2)</t>
  </si>
  <si>
    <t>(37.5-58.7)</t>
  </si>
  <si>
    <t>(20.4-38.6)</t>
  </si>
  <si>
    <t>(15.9-32.5)</t>
  </si>
  <si>
    <t>(14.0-27.8)</t>
  </si>
  <si>
    <t>(16.7-36.1)</t>
  </si>
  <si>
    <t>(21.0-40.1)</t>
  </si>
  <si>
    <t>(25.4-48.2)</t>
  </si>
  <si>
    <t>(39.6-61.2)</t>
  </si>
  <si>
    <t>(36.4-51.9)</t>
  </si>
  <si>
    <t>(36.8-55.5)</t>
  </si>
  <si>
    <t>(19.2-35.1)</t>
  </si>
  <si>
    <t>(28.9-47.8)</t>
  </si>
  <si>
    <t>(23.3-41.5)</t>
  </si>
  <si>
    <t>(31.0-49.7)</t>
  </si>
  <si>
    <t>(11.8-28.3)</t>
  </si>
  <si>
    <t>(30.5-53.1)</t>
  </si>
  <si>
    <t>(34.2-53.4)</t>
  </si>
  <si>
    <t>(29.5-48.3)</t>
  </si>
  <si>
    <t>(30.5-52.9)</t>
  </si>
  <si>
    <t>(27.8-47.7)</t>
  </si>
  <si>
    <t>(27.5-51.6)</t>
  </si>
  <si>
    <t>(9.5-24.6)</t>
  </si>
  <si>
    <t>(15.3-29.9)</t>
  </si>
  <si>
    <t>(5.5-14.7)</t>
  </si>
  <si>
    <t>(19.2-35.2)</t>
  </si>
  <si>
    <t>(15.5-28.3)</t>
  </si>
  <si>
    <t>(21.2-38.2)</t>
  </si>
  <si>
    <t>(15.0-33.0)</t>
  </si>
  <si>
    <t>(19.0-39.3)</t>
  </si>
  <si>
    <t>(19.9-37.4)</t>
  </si>
  <si>
    <t>(23.4-40.2)</t>
  </si>
  <si>
    <t>(30.7-48.8)</t>
  </si>
  <si>
    <t>(22.3-41.4)</t>
  </si>
  <si>
    <t>(21.8-40.5)</t>
  </si>
  <si>
    <t>(10.6-28.4)</t>
  </si>
  <si>
    <t>(16.3-30.7)</t>
  </si>
  <si>
    <t>(24.1-37.4)</t>
  </si>
  <si>
    <t>(32.2-50.7)</t>
  </si>
  <si>
    <t>(36.0-52.7)</t>
  </si>
  <si>
    <t>(26.8-46.6)</t>
  </si>
  <si>
    <t>(25.4-42.7)</t>
  </si>
  <si>
    <t>(20.9-40.5)</t>
  </si>
  <si>
    <t>(0.1-2.7)</t>
  </si>
  <si>
    <t>(-0.2-1.3)</t>
  </si>
  <si>
    <t>(0.4-15.2)</t>
  </si>
  <si>
    <t>(1.3-3.4)</t>
  </si>
  <si>
    <t>(19.0-28.4)</t>
  </si>
  <si>
    <t>(7.5-17.5)</t>
  </si>
  <si>
    <t>(35.5-65.0)</t>
  </si>
  <si>
    <t>(34.8-40.7)</t>
  </si>
  <si>
    <t>(20.4-29.3)</t>
  </si>
  <si>
    <t>(9.2-18.4)</t>
  </si>
  <si>
    <t>(15.3-42.2)</t>
  </si>
  <si>
    <t>(27.0-32.9)</t>
  </si>
  <si>
    <t>(43.7-56.3)</t>
  </si>
  <si>
    <t>(65.7-80.5)</t>
  </si>
  <si>
    <t>(5.2-21.1)</t>
  </si>
  <si>
    <t>(27.1-32.8)</t>
  </si>
  <si>
    <t>(-0.4-4.0)</t>
  </si>
  <si>
    <t>(-0.7-2.0)</t>
  </si>
  <si>
    <t>(0.2-1.7)</t>
  </si>
  <si>
    <t>(-0.2-2.4)</t>
  </si>
  <si>
    <t>(-0.4-1.3)</t>
  </si>
  <si>
    <t>(0.8-31.3)</t>
  </si>
  <si>
    <t>(1.9-5.5)</t>
  </si>
  <si>
    <t>(14.0-25.7)</t>
  </si>
  <si>
    <t>(3.3-17.3)</t>
  </si>
  <si>
    <t>(20.4-66.0)</t>
  </si>
  <si>
    <t>(28.4-37.2)</t>
  </si>
  <si>
    <t>(20.3-34.3)</t>
  </si>
  <si>
    <t>(8.4-20.8)</t>
  </si>
  <si>
    <t>(38.5-76.7)</t>
  </si>
  <si>
    <t>(38.1-46.6)</t>
  </si>
  <si>
    <t>(24.7-40.6)</t>
  </si>
  <si>
    <t>(8.4-21.8)</t>
  </si>
  <si>
    <t>(21.0-68.2)</t>
  </si>
  <si>
    <t>(33.4-42.6)</t>
  </si>
  <si>
    <t>(13.2-22.4)</t>
  </si>
  <si>
    <t>(7.1-18.2)</t>
  </si>
  <si>
    <t>(1.0-23.3)</t>
  </si>
  <si>
    <t>(18.9-25.8)</t>
  </si>
  <si>
    <t>(36.0-55.5)</t>
  </si>
  <si>
    <t>(64.2-83.7)</t>
  </si>
  <si>
    <t>(1.4-23.1)</t>
  </si>
  <si>
    <t>(23.7-32.7)</t>
  </si>
  <si>
    <t>(46.2-61.4)</t>
  </si>
  <si>
    <t>(62.7-82.0)</t>
  </si>
  <si>
    <t>(2.9-25.5)</t>
  </si>
  <si>
    <t>(28.0-35.2)</t>
  </si>
  <si>
    <t>(0.1-1.9)</t>
  </si>
  <si>
    <t>(0.2-3.6)</t>
  </si>
  <si>
    <t>(1.5-8.6)</t>
  </si>
  <si>
    <t>(0.8-3.3)</t>
  </si>
  <si>
    <t>(0.9-3.4)</t>
  </si>
  <si>
    <t>(38.3-50.0)</t>
  </si>
  <si>
    <t>(31.0-42.8)</t>
  </si>
  <si>
    <t>(26.4-39.5)</t>
  </si>
  <si>
    <t>(30.1-42.3)</t>
  </si>
  <si>
    <t>(21.2-36.0)</t>
  </si>
  <si>
    <t>(24.4-35.5)</t>
  </si>
  <si>
    <t>(28.2-40.0)</t>
  </si>
  <si>
    <t>(23.5-35.6)</t>
  </si>
  <si>
    <t>(19.0-29.8)</t>
  </si>
  <si>
    <t>(20.5-31.6)</t>
  </si>
  <si>
    <t>(19.0-30.8)</t>
  </si>
  <si>
    <t>(22.1-32.3)</t>
  </si>
  <si>
    <t>(26.5-38.4)</t>
  </si>
  <si>
    <t>(30.8-43.9)</t>
  </si>
  <si>
    <t>(35.6-50.9)</t>
  </si>
  <si>
    <t>(-0.4-2.1)</t>
  </si>
  <si>
    <t>(-0.3-4.3)</t>
  </si>
  <si>
    <t>(-0.2-1.6)</t>
  </si>
  <si>
    <t>(-0.2-3.3)</t>
  </si>
  <si>
    <t>(3.3-5.8)</t>
  </si>
  <si>
    <t>(1.4-13.7)</t>
  </si>
  <si>
    <t>(1.0-5.5)</t>
  </si>
  <si>
    <t>(8.0-4.8)</t>
  </si>
  <si>
    <t>(24.2-44.6)</t>
  </si>
  <si>
    <t>(20.0-35.8)</t>
  </si>
  <si>
    <t>(21.9-41.3)</t>
  </si>
  <si>
    <t>(23.7-40.8)</t>
  </si>
  <si>
    <t>(20.7-37.5)</t>
  </si>
  <si>
    <t>(44.2-61.8)</t>
  </si>
  <si>
    <t>(38.0-55.9)</t>
  </si>
  <si>
    <t>(26.3-41.8)</t>
  </si>
  <si>
    <t>(32.2-47.3)</t>
  </si>
  <si>
    <t>(19.1-37.0)</t>
  </si>
  <si>
    <t>(30.6-48.0)</t>
  </si>
  <si>
    <t>(37.6-54.6)</t>
  </si>
  <si>
    <t>(28.0-46.6)</t>
  </si>
  <si>
    <t>(22.1-38.9)</t>
  </si>
  <si>
    <t>(22.8-39.3)</t>
  </si>
  <si>
    <t>(14.8-28.3)</t>
  </si>
  <si>
    <t>(13.6-27.2)</t>
  </si>
  <si>
    <t>(16.1-30.1)</t>
  </si>
  <si>
    <t>(13.0-24.8)</t>
  </si>
  <si>
    <t>(14.9-27.3)</t>
  </si>
  <si>
    <t>(16.5-36.1)</t>
  </si>
  <si>
    <t>(17.5-32.7)</t>
  </si>
  <si>
    <t>(19.7-38.5)</t>
  </si>
  <si>
    <t>(27.5-45.6)</t>
  </si>
  <si>
    <t>(28.1-48.6)</t>
  </si>
  <si>
    <t>(16.7-30.5)</t>
  </si>
  <si>
    <t>(21.2-38.1)</t>
  </si>
  <si>
    <t>(27.7-42.8)</t>
  </si>
  <si>
    <t>(29.2-46.9)</t>
  </si>
  <si>
    <t>(40.2-55.9)</t>
  </si>
  <si>
    <r>
      <t>Chi Square = (Observed - Expected)</t>
    </r>
    <r>
      <rPr>
        <vertAlign val="superscript"/>
        <sz val="11"/>
        <color indexed="8"/>
        <rFont val="Calibri"/>
        <family val="2"/>
      </rPr>
      <t>2</t>
    </r>
    <r>
      <rPr>
        <sz val="10"/>
        <color theme="1"/>
        <rFont val="Arial"/>
        <family val="2"/>
      </rPr>
      <t>/Expected</t>
    </r>
  </si>
  <si>
    <t>Degrees of freedom= (# of rows - 1)*(# of columns - 1)</t>
  </si>
  <si>
    <t>Chi Square</t>
  </si>
  <si>
    <t>Chi Distribution</t>
  </si>
  <si>
    <t>Total (Age + Gender)</t>
  </si>
  <si>
    <t>Total (Age)</t>
  </si>
  <si>
    <t>Total (Gender)</t>
  </si>
  <si>
    <t>Total (Ethnicity)</t>
  </si>
  <si>
    <t>Total (Ethnicity + Gender)</t>
  </si>
  <si>
    <t>Total (Deprivation)</t>
  </si>
  <si>
    <t>Total (Deprivation + Gender)</t>
  </si>
  <si>
    <t>Note: Prioritised ethnicity according to Ministry of Health guidelines</t>
  </si>
  <si>
    <t>Body mass index (BMI) categories of obese (BMI of 30 or greater), overweight (BMI of 25.0–29.9), normal range (BMI of 18.5–24.9) and underweight (BMI less than 18.5).</t>
  </si>
  <si>
    <t>Health Survey BMI was calculated using measured height and weight.   HLS BMI was calculated based on self-report of height and weight.</t>
  </si>
  <si>
    <t>n</t>
  </si>
  <si>
    <t>This table gives the weighted prevalence of weight status in the adult population aged 15 years and over (that is, the percentage of the adult population affected in a nationally representative sample).</t>
  </si>
  <si>
    <t>Percent of adults (15+ years), by sex, age group, ethnic group and NZDep2006</t>
  </si>
  <si>
    <t>denotes a p value&lt;.05</t>
  </si>
  <si>
    <t>Appendix A:  BMI: A comparison between self-reported and measured data in two population-based samples</t>
  </si>
  <si>
    <t>denotes a cell value &lt;5</t>
  </si>
  <si>
    <r>
      <rPr>
        <sz val="10"/>
        <color theme="1"/>
        <rFont val="Arial"/>
        <family val="2"/>
      </rPr>
      <t>Null hypothesis</t>
    </r>
    <r>
      <rPr>
        <b/>
        <sz val="10"/>
        <color indexed="8"/>
        <rFont val="Arial"/>
        <family val="2"/>
      </rPr>
      <t>:</t>
    </r>
    <r>
      <rPr>
        <sz val="10"/>
        <color theme="1"/>
        <rFont val="Arial"/>
        <family val="2"/>
      </rPr>
      <t xml:space="preserve"> there is no significant difference between the expected (New Zealand Health Survey measured data) and observed result (Health and Lifestlyes self-reported data)</t>
    </r>
  </si>
  <si>
    <t>NZ Health Survey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</si>
</sst>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9">
    <font>
      <sz val="10"/>
      <color theme="1"/>
      <name val="Arial"/>
      <family val="2"/>
    </font>
    <font>
      <sz val="10"/>
      <color indexed="8"/>
      <name val="Arial"/>
      <family val="2"/>
    </font>
    <font>
      <b/>
      <sz val="10"/>
      <color indexed="8"/>
      <name val="Arial"/>
      <family val="2"/>
    </font>
    <font>
      <sz val="8"/>
      <color indexed="8"/>
      <name val="Arial"/>
      <family val="2"/>
    </font>
    <font>
      <sz val="10"/>
      <name val="MS Sans Serif"/>
      <family val="2"/>
    </font>
    <font>
      <sz val="12"/>
      <name val="Arial"/>
      <family val="2"/>
    </font>
    <font>
      <b/>
      <sz val="10"/>
      <name val="Arial"/>
      <family val="2"/>
    </font>
    <font>
      <sz val="10"/>
      <name val="Arial"/>
      <family val="2"/>
    </font>
    <font>
      <b/>
      <sz val="8"/>
      <name val="Arial"/>
      <family val="2"/>
    </font>
    <font>
      <sz val="8"/>
      <name val="Arial"/>
      <family val="2"/>
    </font>
    <font>
      <sz val="9"/>
      <color indexed="8"/>
      <name val="Arial"/>
      <family val="2"/>
    </font>
    <font>
      <b/>
      <sz val="9"/>
      <color indexed="8"/>
      <name val="Arial"/>
      <family val="2"/>
    </font>
    <font>
      <b/>
      <sz val="15"/>
      <name val="Arial"/>
      <family val="2"/>
    </font>
    <font>
      <sz val="11"/>
      <name val="Arial"/>
      <family val="2"/>
    </font>
    <font>
      <sz val="10"/>
      <name val="Arial Mäori"/>
      <family val="2"/>
    </font>
    <font>
      <b/>
      <sz val="11"/>
      <name val="Arial Mäori"/>
      <family val="2"/>
    </font>
    <font>
      <b/>
      <sz val="12"/>
      <name val="Arial Mäori"/>
      <family val="2"/>
    </font>
    <font>
      <b/>
      <sz val="10"/>
      <name val="Arial Mäori"/>
      <family val="0"/>
    </font>
    <font>
      <vertAlign val="superscrip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55"/>
      <name val="Arial"/>
      <family val="2"/>
    </font>
    <font>
      <sz val="8"/>
      <color indexed="23"/>
      <name val="Arial"/>
      <family val="2"/>
    </font>
    <font>
      <sz val="11"/>
      <color indexed="8"/>
      <name val="Arial"/>
      <family val="2"/>
    </font>
    <font>
      <b/>
      <sz val="11"/>
      <color indexed="8"/>
      <name val="Arial"/>
      <family val="2"/>
    </font>
    <font>
      <sz val="12"/>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sz val="8"/>
      <color theme="0" tint="-0.3499799966812134"/>
      <name val="Arial"/>
      <family val="2"/>
    </font>
    <font>
      <sz val="8"/>
      <color theme="0" tint="-0.4999699890613556"/>
      <name val="Arial"/>
      <family val="2"/>
    </font>
    <font>
      <sz val="11"/>
      <color theme="1"/>
      <name val="Arial"/>
      <family val="2"/>
    </font>
    <font>
      <b/>
      <sz val="11"/>
      <color theme="1"/>
      <name val="Arial"/>
      <family val="2"/>
    </font>
    <font>
      <sz val="12"/>
      <color theme="1"/>
      <name val="Arial"/>
      <family val="2"/>
    </font>
    <font>
      <b/>
      <sz val="8"/>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tint="-0.3499799966812134"/>
      </left>
      <right/>
      <top/>
      <bottom/>
    </border>
    <border>
      <left style="thin">
        <color theme="0" tint="-0.3499799966812134"/>
      </left>
      <right/>
      <top/>
      <bottom style="thin">
        <color theme="0" tint="-0.3499799966812134"/>
      </bottom>
    </border>
    <border>
      <left/>
      <right/>
      <top/>
      <bottom style="thin">
        <color theme="0" tint="-0.3499799966812134"/>
      </bottom>
    </border>
    <border>
      <left style="thin">
        <color theme="0" tint="-0.24993999302387238"/>
      </left>
      <right/>
      <top/>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24993999302387238"/>
      </right>
      <top style="thin">
        <color theme="0" tint="-0.24993999302387238"/>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24993999302387238"/>
      </right>
      <top/>
      <bottom style="thin">
        <color theme="0" tint="-0.3499799966812134"/>
      </bottom>
    </border>
    <border>
      <left/>
      <right/>
      <top style="thin">
        <color theme="0" tint="-0.24993999302387238"/>
      </top>
      <bottom style="thin">
        <color theme="0" tint="-0.24993999302387238"/>
      </bottom>
    </border>
    <border>
      <left/>
      <right style="thin">
        <color theme="0" tint="-0.3499799966812134"/>
      </right>
      <top/>
      <bottom style="thin">
        <color theme="0" tint="-0.3499799966812134"/>
      </bottom>
    </border>
    <border>
      <left/>
      <right style="thin">
        <color theme="0" tint="-0.3499799966812134"/>
      </right>
      <top/>
      <bottom/>
    </border>
    <border>
      <left/>
      <right style="thin">
        <color theme="0" tint="-0.3499799966812134"/>
      </right>
      <top style="thin">
        <color theme="0" tint="-0.3499799966812134"/>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color indexed="63"/>
      </left>
      <right>
        <color indexed="63"/>
      </right>
      <top>
        <color indexed="63"/>
      </top>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7"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4">
    <xf numFmtId="0" fontId="0" fillId="0" borderId="0" xfId="0" applyAlignment="1">
      <alignment/>
    </xf>
    <xf numFmtId="164" fontId="60" fillId="0" borderId="0" xfId="0" applyNumberFormat="1" applyFont="1" applyBorder="1" applyAlignment="1">
      <alignment horizontal="left" vertical="center"/>
    </xf>
    <xf numFmtId="0" fontId="0" fillId="0" borderId="0" xfId="0" applyFont="1" applyAlignment="1">
      <alignment vertical="center"/>
    </xf>
    <xf numFmtId="0" fontId="58" fillId="0" borderId="0" xfId="0" applyFont="1" applyAlignment="1">
      <alignment vertical="center" wrapText="1"/>
    </xf>
    <xf numFmtId="0" fontId="0" fillId="0" borderId="0" xfId="0" applyAlignment="1">
      <alignment/>
    </xf>
    <xf numFmtId="0" fontId="0" fillId="0" borderId="0" xfId="0" applyBorder="1" applyAlignment="1">
      <alignment/>
    </xf>
    <xf numFmtId="0" fontId="9" fillId="0" borderId="0" xfId="64" applyFont="1" applyBorder="1" applyAlignment="1">
      <alignment horizontal="left" vertical="center"/>
      <protection/>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5" fillId="0" borderId="0" xfId="64" applyFont="1" applyBorder="1" applyAlignment="1">
      <alignment horizontal="left" vertical="center" indent="2"/>
      <protection/>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9" fillId="0" borderId="0" xfId="64" applyFont="1" applyBorder="1" applyAlignment="1">
      <alignment vertical="center"/>
      <protection/>
    </xf>
    <xf numFmtId="0" fontId="9" fillId="0" borderId="0" xfId="64" applyFont="1" applyBorder="1" applyAlignment="1">
      <alignment horizontal="left" vertical="center" indent="1"/>
      <protection/>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0" fillId="0" borderId="0" xfId="0" applyFont="1" applyAlignment="1">
      <alignment/>
    </xf>
    <xf numFmtId="0" fontId="67"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0" fontId="9" fillId="0" borderId="0" xfId="64" applyFont="1" applyBorder="1" applyAlignment="1">
      <alignment horizontal="left" vertical="center" wrapText="1"/>
      <protection/>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1" fillId="0" borderId="0" xfId="0" applyFont="1" applyBorder="1" applyAlignment="1">
      <alignment horizontal="left" vertical="center"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8" fillId="0" borderId="0" xfId="64" applyFont="1" applyFill="1" applyBorder="1" applyAlignment="1">
      <alignment vertical="center" wrapText="1"/>
      <protection/>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60" fillId="0" borderId="0" xfId="0" applyFont="1" applyBorder="1" applyAlignment="1">
      <alignment vertical="center"/>
    </xf>
    <xf numFmtId="0" fontId="68" fillId="0" borderId="0" xfId="0" applyFont="1" applyBorder="1" applyAlignment="1">
      <alignmen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9" fillId="0" borderId="0" xfId="0" applyNumberFormat="1" applyFont="1" applyBorder="1" applyAlignment="1">
      <alignment vertical="center"/>
    </xf>
    <xf numFmtId="0" fontId="7" fillId="0" borderId="0" xfId="0" applyFont="1" applyAlignment="1">
      <alignment vertical="center"/>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164" fontId="61" fillId="0" borderId="10" xfId="0" applyNumberFormat="1" applyFont="1" applyBorder="1" applyAlignment="1">
      <alignment horizontal="righ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2" fontId="61"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9" fillId="0" borderId="0" xfId="64" applyFont="1" applyBorder="1" applyAlignment="1">
      <alignment vertical="center" wrapText="1"/>
      <protection/>
    </xf>
    <xf numFmtId="0" fontId="13" fillId="0" borderId="0" xfId="0" applyFont="1" applyFill="1" applyBorder="1" applyAlignment="1">
      <alignment vertical="center" wrapText="1"/>
    </xf>
    <xf numFmtId="0" fontId="0" fillId="0" borderId="0" xfId="0" applyFont="1" applyAlignment="1">
      <alignment wrapText="1"/>
    </xf>
    <xf numFmtId="0" fontId="5" fillId="0" borderId="0" xfId="64" applyFont="1" applyBorder="1" applyAlignment="1">
      <alignment horizontal="left" vertical="center"/>
      <protection/>
    </xf>
    <xf numFmtId="0" fontId="61" fillId="33" borderId="0" xfId="0" applyFont="1" applyFill="1" applyAlignment="1">
      <alignment/>
    </xf>
    <xf numFmtId="0" fontId="61" fillId="33" borderId="0" xfId="0" applyFont="1" applyFill="1" applyBorder="1" applyAlignment="1">
      <alignment/>
    </xf>
    <xf numFmtId="0" fontId="52" fillId="0" borderId="0" xfId="54" applyNumberFormat="1" applyAlignment="1" quotePrefix="1">
      <alignment horizontal="left" vertical="center" wrapText="1" indent="1"/>
    </xf>
    <xf numFmtId="0" fontId="52" fillId="0" borderId="0" xfId="54" applyAlignment="1">
      <alignment vertical="center"/>
    </xf>
    <xf numFmtId="0" fontId="14" fillId="0" borderId="0" xfId="63" applyFont="1" applyAlignment="1">
      <alignment horizontal="left" vertical="center" indent="1"/>
      <protection/>
    </xf>
    <xf numFmtId="0" fontId="17" fillId="0" borderId="0" xfId="63" applyFont="1" applyFill="1" applyAlignment="1">
      <alignment horizontal="left" vertical="top" indent="2"/>
      <protection/>
    </xf>
    <xf numFmtId="0" fontId="17" fillId="0" borderId="0" xfId="63" applyFont="1" applyAlignment="1">
      <alignment horizontal="left" vertical="center"/>
      <protection/>
    </xf>
    <xf numFmtId="0" fontId="14" fillId="0" borderId="0" xfId="63" applyFont="1" applyFill="1" applyAlignment="1">
      <alignment horizontal="right" vertical="center"/>
      <protection/>
    </xf>
    <xf numFmtId="0" fontId="14" fillId="0" borderId="0" xfId="63" applyFont="1" applyFill="1" applyAlignment="1">
      <alignment horizontal="left" vertical="top"/>
      <protection/>
    </xf>
    <xf numFmtId="0" fontId="52" fillId="0" borderId="0" xfId="54" applyAlignment="1">
      <alignment horizontal="left" vertical="center" indent="1"/>
    </xf>
    <xf numFmtId="164" fontId="61" fillId="0" borderId="0" xfId="0" applyNumberFormat="1" applyFont="1" applyBorder="1" applyAlignment="1">
      <alignment horizontal="right" vertical="center"/>
    </xf>
    <xf numFmtId="0" fontId="61" fillId="0" borderId="0" xfId="0" applyFont="1" applyBorder="1" applyAlignment="1">
      <alignment vertical="center"/>
    </xf>
    <xf numFmtId="0" fontId="60" fillId="0" borderId="0" xfId="0" applyFont="1" applyBorder="1" applyAlignment="1">
      <alignment vertical="center"/>
    </xf>
    <xf numFmtId="0" fontId="68" fillId="0" borderId="0" xfId="0" applyFont="1" applyBorder="1" applyAlignment="1">
      <alignment vertical="center"/>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22" xfId="0" applyFont="1" applyBorder="1" applyAlignment="1">
      <alignment vertical="center"/>
    </xf>
    <xf numFmtId="0" fontId="0" fillId="0" borderId="0" xfId="0" applyAlignment="1">
      <alignment/>
    </xf>
    <xf numFmtId="164" fontId="63" fillId="0" borderId="0" xfId="0" applyNumberFormat="1" applyFont="1" applyBorder="1" applyAlignment="1">
      <alignment horizontal="righ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1" fillId="0" borderId="0" xfId="0" applyFont="1" applyAlignment="1">
      <alignment/>
    </xf>
    <xf numFmtId="0" fontId="67" fillId="0" borderId="0" xfId="0" applyFont="1" applyBorder="1" applyAlignment="1">
      <alignment wrapText="1"/>
    </xf>
    <xf numFmtId="0" fontId="0" fillId="0" borderId="0" xfId="0" applyBorder="1" applyAlignment="1">
      <alignment wrapText="1"/>
    </xf>
    <xf numFmtId="0" fontId="61" fillId="0" borderId="0" xfId="0" applyFont="1" applyBorder="1" applyAlignment="1">
      <alignment/>
    </xf>
    <xf numFmtId="0" fontId="0" fillId="0" borderId="0" xfId="0" applyFont="1" applyAlignment="1">
      <alignment/>
    </xf>
    <xf numFmtId="0" fontId="67" fillId="0" borderId="0" xfId="0" applyFont="1" applyBorder="1" applyAlignment="1">
      <alignment/>
    </xf>
    <xf numFmtId="164" fontId="61" fillId="0" borderId="0" xfId="0" applyNumberFormat="1" applyFont="1" applyBorder="1" applyAlignment="1">
      <alignment horizontal="right"/>
    </xf>
    <xf numFmtId="0" fontId="0" fillId="0" borderId="0" xfId="0" applyAlignment="1">
      <alignment vertical="center"/>
    </xf>
    <xf numFmtId="0" fontId="61" fillId="0" borderId="0" xfId="0" applyFont="1" applyBorder="1" applyAlignment="1">
      <alignment horizontal="left" vertical="center" wrapText="1"/>
    </xf>
    <xf numFmtId="0" fontId="0" fillId="0" borderId="0" xfId="0" applyFont="1" applyBorder="1" applyAlignment="1">
      <alignment vertical="center" wrapText="1"/>
    </xf>
    <xf numFmtId="0" fontId="61" fillId="0" borderId="0" xfId="0" applyFont="1" applyBorder="1" applyAlignment="1">
      <alignment vertical="center" wrapText="1"/>
    </xf>
    <xf numFmtId="0" fontId="0" fillId="0" borderId="0" xfId="0" applyFont="1" applyBorder="1" applyAlignment="1">
      <alignment horizontal="left" vertical="center" wrapText="1"/>
    </xf>
    <xf numFmtId="0" fontId="65" fillId="0" borderId="0" xfId="0" applyFont="1" applyBorder="1" applyAlignment="1">
      <alignment/>
    </xf>
    <xf numFmtId="0" fontId="0" fillId="0" borderId="0" xfId="0" applyFont="1" applyAlignment="1">
      <alignment wrapText="1"/>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61" fillId="0" borderId="18" xfId="0" applyFont="1" applyBorder="1" applyAlignment="1">
      <alignment horizontal="right"/>
    </xf>
    <xf numFmtId="0" fontId="67" fillId="0" borderId="0" xfId="0" applyFont="1" applyBorder="1" applyAlignment="1">
      <alignment wrapText="1"/>
    </xf>
    <xf numFmtId="0" fontId="0" fillId="0" borderId="0" xfId="0" applyBorder="1" applyAlignment="1">
      <alignment wrapText="1"/>
    </xf>
    <xf numFmtId="0" fontId="67" fillId="0" borderId="0" xfId="0" applyFont="1" applyAlignment="1">
      <alignment/>
    </xf>
    <xf numFmtId="0" fontId="61" fillId="0" borderId="0" xfId="0" applyFont="1" applyBorder="1" applyAlignment="1">
      <alignment vertical="top"/>
    </xf>
    <xf numFmtId="2" fontId="61" fillId="0" borderId="0" xfId="0" applyNumberFormat="1" applyFont="1" applyBorder="1" applyAlignment="1">
      <alignment horizontal="right" vertical="center"/>
    </xf>
    <xf numFmtId="0" fontId="61" fillId="0" borderId="0" xfId="0" applyFont="1" applyBorder="1" applyAlignment="1">
      <alignment/>
    </xf>
    <xf numFmtId="0" fontId="61" fillId="0" borderId="12" xfId="0" applyFont="1" applyBorder="1" applyAlignment="1">
      <alignment/>
    </xf>
    <xf numFmtId="0" fontId="0" fillId="0" borderId="0" xfId="0" applyFont="1" applyAlignment="1">
      <alignment/>
    </xf>
    <xf numFmtId="0" fontId="67" fillId="0" borderId="0" xfId="0" applyFont="1" applyBorder="1" applyAlignment="1">
      <alignment/>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0" fontId="63" fillId="0" borderId="12" xfId="0" applyFont="1" applyBorder="1" applyAlignment="1">
      <alignment horizontal="lef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1" fillId="0" borderId="0" xfId="0" applyFont="1" applyBorder="1" applyAlignment="1">
      <alignment horizontal="left" vertical="center" wrapText="1"/>
    </xf>
    <xf numFmtId="0" fontId="0" fillId="0" borderId="0" xfId="0" applyBorder="1" applyAlignment="1">
      <alignmen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2" xfId="0" applyNumberFormat="1" applyFont="1" applyBorder="1" applyAlignment="1">
      <alignment horizontal="left" vertical="center"/>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0" fillId="0" borderId="0" xfId="0" applyFont="1" applyBorder="1" applyAlignment="1">
      <alignment vertical="center"/>
    </xf>
    <xf numFmtId="0" fontId="68" fillId="0" borderId="0" xfId="0" applyFont="1" applyBorder="1" applyAlignment="1">
      <alignment vertical="center"/>
    </xf>
    <xf numFmtId="0" fontId="0" fillId="0" borderId="0" xfId="0" applyFont="1" applyBorder="1" applyAlignment="1">
      <alignment vertical="center" wrapText="1"/>
    </xf>
    <xf numFmtId="0" fontId="61" fillId="0" borderId="12" xfId="0" applyFont="1" applyBorder="1" applyAlignment="1">
      <alignment horizontal="right"/>
    </xf>
    <xf numFmtId="0" fontId="61" fillId="0" borderId="0" xfId="0" applyFont="1" applyBorder="1" applyAlignment="1">
      <alignment vertical="center" wrapText="1"/>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0" fontId="67" fillId="0" borderId="18" xfId="0" applyFont="1" applyBorder="1" applyAlignment="1">
      <alignment wrapText="1"/>
    </xf>
    <xf numFmtId="0" fontId="67" fillId="0" borderId="11" xfId="0" applyFont="1" applyBorder="1" applyAlignment="1">
      <alignment vertical="center"/>
    </xf>
    <xf numFmtId="164" fontId="61" fillId="0" borderId="24" xfId="0" applyNumberFormat="1" applyFont="1" applyBorder="1" applyAlignment="1">
      <alignment horizontal="left" vertical="center"/>
    </xf>
    <xf numFmtId="0" fontId="61" fillId="0" borderId="24" xfId="0" applyFont="1" applyBorder="1" applyAlignment="1">
      <alignment horizontal="left" vertical="center"/>
    </xf>
    <xf numFmtId="164" fontId="61" fillId="0" borderId="25" xfId="0" applyNumberFormat="1" applyFont="1" applyBorder="1" applyAlignment="1">
      <alignment horizontal="left" vertical="center"/>
    </xf>
    <xf numFmtId="0" fontId="8" fillId="0" borderId="10" xfId="64" applyFont="1" applyFill="1" applyBorder="1" applyAlignment="1">
      <alignment horizontal="left" vertical="center"/>
      <protection/>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3" fillId="0" borderId="21" xfId="0" applyNumberFormat="1" applyFont="1" applyBorder="1" applyAlignment="1">
      <alignment horizontal="left" vertical="center"/>
    </xf>
    <xf numFmtId="0" fontId="0" fillId="0" borderId="0" xfId="0" applyFont="1" applyAlignment="1">
      <alignment wrapText="1"/>
    </xf>
    <xf numFmtId="0" fontId="52" fillId="0" borderId="0" xfId="54" applyAlignment="1" quotePrefix="1">
      <alignment horizontal="left" vertical="center" indent="1"/>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0" fillId="0" borderId="0" xfId="0" applyFont="1" applyAlignment="1">
      <alignment/>
    </xf>
    <xf numFmtId="0" fontId="67"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1" fillId="0" borderId="0" xfId="0" applyFont="1" applyBorder="1" applyAlignment="1">
      <alignment horizontal="left" vertical="center"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0" fillId="0" borderId="0" xfId="0" applyFont="1" applyAlignment="1">
      <alignment wrapText="1"/>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Border="1" applyAlignment="1">
      <alignmen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1"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7" fillId="0" borderId="10" xfId="0" applyFont="1" applyBorder="1" applyAlignment="1">
      <alignment/>
    </xf>
    <xf numFmtId="0" fontId="66" fillId="0" borderId="0" xfId="0" applyFont="1" applyBorder="1" applyAlignment="1">
      <alignment vertical="center"/>
    </xf>
    <xf numFmtId="0" fontId="9" fillId="0" borderId="10" xfId="64" applyFont="1" applyBorder="1" applyAlignment="1">
      <alignment horizontal="left" wrapText="1" indent="1"/>
      <protection/>
    </xf>
    <xf numFmtId="0" fontId="61" fillId="0" borderId="18" xfId="0" applyFont="1" applyBorder="1" applyAlignment="1">
      <alignment horizontal="right"/>
    </xf>
    <xf numFmtId="0" fontId="67" fillId="0" borderId="0" xfId="0" applyFont="1" applyBorder="1" applyAlignment="1">
      <alignment wrapText="1"/>
    </xf>
    <xf numFmtId="0" fontId="0" fillId="0" borderId="0" xfId="0" applyBorder="1" applyAlignment="1">
      <alignment wrapText="1"/>
    </xf>
    <xf numFmtId="164" fontId="61" fillId="0" borderId="10" xfId="0" applyNumberFormat="1" applyFont="1" applyBorder="1" applyAlignment="1">
      <alignment horizontal="right"/>
    </xf>
    <xf numFmtId="0" fontId="67" fillId="0" borderId="0" xfId="0" applyFont="1" applyAlignment="1">
      <alignment/>
    </xf>
    <xf numFmtId="0" fontId="61" fillId="0" borderId="0" xfId="0" applyFont="1" applyBorder="1" applyAlignment="1">
      <alignment vertical="top"/>
    </xf>
    <xf numFmtId="2" fontId="61" fillId="0" borderId="0" xfId="0" applyNumberFormat="1" applyFont="1" applyBorder="1" applyAlignment="1">
      <alignment horizontal="right" vertical="center"/>
    </xf>
    <xf numFmtId="0" fontId="61" fillId="0" borderId="0" xfId="0" applyFont="1" applyBorder="1" applyAlignment="1">
      <alignment/>
    </xf>
    <xf numFmtId="0" fontId="61" fillId="0" borderId="12" xfId="0" applyFont="1" applyBorder="1" applyAlignment="1">
      <alignment/>
    </xf>
    <xf numFmtId="0" fontId="60" fillId="0" borderId="0" xfId="0" applyFont="1" applyBorder="1" applyAlignment="1">
      <alignment/>
    </xf>
    <xf numFmtId="0" fontId="0" fillId="0" borderId="0" xfId="0" applyFont="1" applyAlignment="1">
      <alignment/>
    </xf>
    <xf numFmtId="0" fontId="67" fillId="0" borderId="0" xfId="0" applyFont="1" applyBorder="1" applyAlignment="1">
      <alignment/>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164" fontId="63" fillId="0" borderId="0" xfId="0" applyNumberFormat="1" applyFont="1" applyBorder="1" applyAlignment="1">
      <alignment horizontal="left"/>
    </xf>
    <xf numFmtId="0" fontId="63" fillId="0" borderId="12" xfId="0" applyFont="1" applyBorder="1" applyAlignment="1">
      <alignment horizontal="left"/>
    </xf>
    <xf numFmtId="0" fontId="8" fillId="0" borderId="10" xfId="64" applyFont="1" applyFill="1" applyBorder="1" applyAlignment="1">
      <alignment/>
      <protection/>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164" fontId="63" fillId="0" borderId="12" xfId="0" applyNumberFormat="1" applyFont="1" applyBorder="1" applyAlignment="1">
      <alignment horizontal="left"/>
    </xf>
    <xf numFmtId="0" fontId="61" fillId="0" borderId="0" xfId="0" applyFont="1" applyBorder="1" applyAlignment="1">
      <alignment horizontal="left" vertical="center" wrapText="1"/>
    </xf>
    <xf numFmtId="0" fontId="63" fillId="0" borderId="0" xfId="0" applyFont="1" applyBorder="1" applyAlignment="1">
      <alignment horizontal="left"/>
    </xf>
    <xf numFmtId="0" fontId="12" fillId="33" borderId="0" xfId="0" applyFont="1" applyFill="1" applyBorder="1" applyAlignment="1">
      <alignment vertical="center" wrapText="1"/>
    </xf>
    <xf numFmtId="0" fontId="67" fillId="0" borderId="10" xfId="0" applyFont="1" applyBorder="1" applyAlignment="1">
      <alignment wrapText="1"/>
    </xf>
    <xf numFmtId="0" fontId="67" fillId="0" borderId="17" xfId="0" applyFont="1" applyBorder="1" applyAlignment="1">
      <alignment vertical="center"/>
    </xf>
    <xf numFmtId="164" fontId="63" fillId="0" borderId="12" xfId="0" applyNumberFormat="1" applyFont="1" applyBorder="1" applyAlignment="1">
      <alignment horizontal="left" vertical="center"/>
    </xf>
    <xf numFmtId="0" fontId="67" fillId="0" borderId="10" xfId="0" applyFont="1" applyBorder="1" applyAlignment="1">
      <alignment vertical="center"/>
    </xf>
    <xf numFmtId="0" fontId="8" fillId="0" borderId="10" xfId="64" applyFont="1" applyFill="1" applyBorder="1" applyAlignment="1">
      <alignment vertical="center"/>
      <protection/>
    </xf>
    <xf numFmtId="0" fontId="0" fillId="0" borderId="0" xfId="0" applyFont="1" applyBorder="1" applyAlignment="1">
      <alignment vertical="center" wrapText="1"/>
    </xf>
    <xf numFmtId="0" fontId="61" fillId="0" borderId="12" xfId="0" applyFont="1" applyBorder="1" applyAlignment="1">
      <alignment horizontal="right"/>
    </xf>
    <xf numFmtId="0" fontId="61" fillId="0" borderId="0" xfId="0" applyFont="1" applyBorder="1" applyAlignment="1">
      <alignment vertical="center" wrapText="1"/>
    </xf>
    <xf numFmtId="0" fontId="0" fillId="0" borderId="0" xfId="0" applyFont="1" applyBorder="1" applyAlignment="1">
      <alignment horizontal="left" vertical="center" wrapText="1"/>
    </xf>
    <xf numFmtId="0" fontId="67" fillId="0" borderId="11" xfId="0" applyFont="1" applyBorder="1" applyAlignment="1">
      <alignment vertical="center"/>
    </xf>
    <xf numFmtId="164" fontId="61" fillId="0" borderId="12" xfId="0" applyNumberFormat="1" applyFont="1" applyBorder="1" applyAlignment="1">
      <alignment horizontal="right"/>
    </xf>
    <xf numFmtId="0" fontId="8" fillId="0" borderId="10" xfId="64" applyFont="1" applyFill="1" applyBorder="1" applyAlignment="1">
      <alignment horizontal="left" vertical="center"/>
      <protection/>
    </xf>
    <xf numFmtId="164" fontId="63" fillId="0" borderId="0" xfId="0" applyNumberFormat="1" applyFont="1" applyBorder="1" applyAlignment="1">
      <alignment horizontal="center" vertical="center"/>
    </xf>
    <xf numFmtId="0" fontId="61" fillId="0" borderId="10" xfId="0" applyFont="1" applyBorder="1" applyAlignment="1">
      <alignment vertical="center"/>
    </xf>
    <xf numFmtId="0" fontId="0" fillId="0" borderId="0" xfId="0" applyFont="1" applyAlignment="1">
      <alignment wrapText="1"/>
    </xf>
    <xf numFmtId="0" fontId="67" fillId="0" borderId="18" xfId="0" applyFont="1" applyBorder="1" applyAlignment="1">
      <alignment vertical="center"/>
    </xf>
    <xf numFmtId="0" fontId="61" fillId="0" borderId="12" xfId="0" applyFont="1" applyBorder="1" applyAlignment="1">
      <alignment/>
    </xf>
    <xf numFmtId="0" fontId="9" fillId="0" borderId="11" xfId="64" applyFont="1" applyBorder="1" applyAlignment="1">
      <alignment horizontal="left" wrapText="1" indent="1"/>
      <protection/>
    </xf>
    <xf numFmtId="0" fontId="9" fillId="0" borderId="10" xfId="64" applyFont="1" applyBorder="1" applyAlignment="1">
      <alignment horizontal="left" indent="1"/>
      <protection/>
    </xf>
    <xf numFmtId="0" fontId="61" fillId="0" borderId="10" xfId="0" applyFont="1" applyBorder="1" applyAlignment="1">
      <alignment horizontal="right"/>
    </xf>
    <xf numFmtId="0" fontId="61" fillId="0" borderId="10" xfId="0" applyFont="1" applyBorder="1" applyAlignment="1">
      <alignment/>
    </xf>
    <xf numFmtId="0" fontId="67" fillId="0" borderId="10" xfId="0" applyFont="1" applyBorder="1" applyAlignment="1">
      <alignment vertical="center" wrapText="1"/>
    </xf>
    <xf numFmtId="0" fontId="15" fillId="0" borderId="0" xfId="63" applyFont="1" applyAlignment="1">
      <alignment horizontal="left" vertical="top"/>
      <protection/>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0" fillId="0" borderId="0" xfId="0" applyFont="1" applyAlignment="1">
      <alignment/>
    </xf>
    <xf numFmtId="0" fontId="67"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1" fillId="0" borderId="0" xfId="0" applyFont="1" applyBorder="1" applyAlignment="1">
      <alignment horizontal="left" vertical="center"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0" fillId="0" borderId="0" xfId="0" applyFont="1" applyAlignment="1">
      <alignment wrapText="1"/>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0" fillId="0" borderId="0" xfId="0" applyFont="1" applyAlignment="1">
      <alignment/>
    </xf>
    <xf numFmtId="0" fontId="67"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1" fillId="0" borderId="0" xfId="0" applyFont="1" applyBorder="1" applyAlignment="1">
      <alignment horizontal="left" vertical="center"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0" fillId="0" borderId="0" xfId="0" applyFont="1" applyAlignment="1">
      <alignment wrapText="1"/>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0" fillId="0" borderId="0" xfId="0" applyFont="1" applyAlignment="1">
      <alignment/>
    </xf>
    <xf numFmtId="0" fontId="67"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1" fillId="0" borderId="0" xfId="0" applyFont="1" applyBorder="1" applyAlignment="1">
      <alignment horizontal="left" vertical="center"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0" fillId="0" borderId="0" xfId="0" applyFont="1" applyAlignment="1">
      <alignment wrapText="1"/>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0" fillId="0" borderId="0" xfId="0" applyFont="1" applyAlignment="1">
      <alignment/>
    </xf>
    <xf numFmtId="0" fontId="67"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1" fillId="0" borderId="0" xfId="0" applyFont="1" applyBorder="1" applyAlignment="1">
      <alignment horizontal="left" vertical="center"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0" fillId="0" borderId="0" xfId="0" applyFont="1" applyAlignment="1">
      <alignment wrapText="1"/>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5" fillId="0" borderId="0" xfId="0" applyFont="1" applyBorder="1" applyAlignment="1">
      <alignment vertical="center"/>
    </xf>
    <xf numFmtId="0" fontId="64" fillId="0" borderId="0" xfId="0" applyFont="1" applyBorder="1" applyAlignment="1">
      <alignment horizontal="left" vertical="center"/>
    </xf>
    <xf numFmtId="0" fontId="68"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6"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center"/>
    </xf>
    <xf numFmtId="0" fontId="67" fillId="0" borderId="0" xfId="0" applyFont="1" applyBorder="1" applyAlignment="1">
      <alignment wrapText="1"/>
    </xf>
    <xf numFmtId="0" fontId="0" fillId="0" borderId="0" xfId="0" applyBorder="1" applyAlignment="1">
      <alignment wrapText="1"/>
    </xf>
    <xf numFmtId="0" fontId="58" fillId="0" borderId="0" xfId="0" applyFont="1" applyBorder="1" applyAlignment="1">
      <alignment/>
    </xf>
    <xf numFmtId="0" fontId="67" fillId="0" borderId="0" xfId="0" applyFont="1" applyAlignment="1">
      <alignment/>
    </xf>
    <xf numFmtId="164" fontId="63" fillId="0" borderId="0" xfId="0" applyNumberFormat="1" applyFont="1" applyBorder="1" applyAlignment="1">
      <alignment horizontal="right" indent="2"/>
    </xf>
    <xf numFmtId="0" fontId="61" fillId="0" borderId="0" xfId="0" applyFont="1" applyBorder="1" applyAlignment="1">
      <alignment vertical="top"/>
    </xf>
    <xf numFmtId="0" fontId="63" fillId="0" borderId="0" xfId="0" applyFont="1" applyBorder="1" applyAlignment="1">
      <alignment vertical="top"/>
    </xf>
    <xf numFmtId="2" fontId="63" fillId="0" borderId="0" xfId="0" applyNumberFormat="1" applyFont="1" applyBorder="1" applyAlignment="1">
      <alignment horizontal="right" vertical="top"/>
    </xf>
    <xf numFmtId="0" fontId="61" fillId="0" borderId="0" xfId="0" applyFont="1" applyAlignment="1">
      <alignment/>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61" fillId="0" borderId="12" xfId="0" applyFont="1" applyBorder="1" applyAlignment="1">
      <alignment horizontal="right" vertical="center"/>
    </xf>
    <xf numFmtId="0" fontId="61" fillId="0" borderId="12" xfId="0" applyFont="1" applyBorder="1" applyAlignment="1">
      <alignment vertical="center"/>
    </xf>
    <xf numFmtId="0" fontId="0" fillId="0" borderId="0" xfId="0" applyBorder="1" applyAlignment="1">
      <alignment/>
    </xf>
    <xf numFmtId="164" fontId="61" fillId="0" borderId="0" xfId="0" applyNumberFormat="1" applyFont="1" applyBorder="1" applyAlignment="1">
      <alignment horizontal="right"/>
    </xf>
    <xf numFmtId="0" fontId="58" fillId="0" borderId="0" xfId="0" applyFont="1" applyAlignment="1">
      <alignment vertical="top"/>
    </xf>
    <xf numFmtId="164" fontId="63" fillId="0" borderId="0" xfId="0" applyNumberFormat="1" applyFont="1" applyBorder="1" applyAlignment="1">
      <alignment horizontal="left"/>
    </xf>
    <xf numFmtId="0" fontId="63" fillId="0" borderId="12" xfId="0" applyFont="1" applyBorder="1" applyAlignment="1">
      <alignment horizontal="left"/>
    </xf>
    <xf numFmtId="0" fontId="63" fillId="0" borderId="0" xfId="0" applyFont="1" applyAlignment="1">
      <alignment/>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67" fillId="0" borderId="13" xfId="0" applyFont="1" applyBorder="1" applyAlignment="1">
      <alignment horizontal="right"/>
    </xf>
    <xf numFmtId="164" fontId="61" fillId="0" borderId="13" xfId="0" applyNumberFormat="1" applyFont="1" applyBorder="1" applyAlignment="1">
      <alignment horizontal="right" indent="2"/>
    </xf>
    <xf numFmtId="164" fontId="61" fillId="0" borderId="13" xfId="0" applyNumberFormat="1" applyFont="1" applyBorder="1" applyAlignment="1">
      <alignment vertical="top"/>
    </xf>
    <xf numFmtId="0" fontId="61" fillId="0" borderId="13" xfId="0" applyFont="1" applyBorder="1" applyAlignment="1">
      <alignment horizontal="right" vertical="top"/>
    </xf>
    <xf numFmtId="164" fontId="61" fillId="0" borderId="13" xfId="0" applyNumberFormat="1" applyFont="1" applyBorder="1" applyAlignment="1">
      <alignment vertical="top" wrapText="1"/>
    </xf>
    <xf numFmtId="0" fontId="67" fillId="0" borderId="0" xfId="0" applyFont="1" applyBorder="1" applyAlignment="1">
      <alignment horizontal="center"/>
    </xf>
    <xf numFmtId="164" fontId="61" fillId="0" borderId="0" xfId="0" applyNumberFormat="1" applyFont="1" applyBorder="1" applyAlignment="1">
      <alignment vertical="center"/>
    </xf>
    <xf numFmtId="0" fontId="61" fillId="0" borderId="0" xfId="0" applyFont="1" applyBorder="1" applyAlignment="1">
      <alignment horizontal="right" vertical="center"/>
    </xf>
    <xf numFmtId="164" fontId="61" fillId="0" borderId="0" xfId="0" applyNumberFormat="1" applyFont="1" applyBorder="1" applyAlignment="1">
      <alignment vertical="center" wrapText="1"/>
    </xf>
    <xf numFmtId="0" fontId="67" fillId="0" borderId="14" xfId="0" applyFont="1" applyBorder="1" applyAlignment="1">
      <alignment vertical="center"/>
    </xf>
    <xf numFmtId="0" fontId="61" fillId="0" borderId="15" xfId="0" applyFont="1" applyBorder="1" applyAlignment="1">
      <alignment vertical="center"/>
    </xf>
    <xf numFmtId="0" fontId="67" fillId="0" borderId="15" xfId="0" applyFont="1" applyBorder="1" applyAlignment="1">
      <alignment horizontal="right" vertical="center"/>
    </xf>
    <xf numFmtId="0" fontId="61" fillId="0" borderId="1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3" fillId="0" borderId="0" xfId="0" applyFont="1" applyBorder="1" applyAlignment="1">
      <alignment horizontal="left"/>
    </xf>
    <xf numFmtId="0" fontId="67" fillId="0" borderId="11" xfId="0" applyFont="1" applyBorder="1" applyAlignment="1">
      <alignment/>
    </xf>
    <xf numFmtId="0" fontId="63" fillId="0" borderId="15" xfId="0" applyFont="1" applyBorder="1" applyAlignment="1">
      <alignment horizontal="left" vertical="center"/>
    </xf>
    <xf numFmtId="0" fontId="12" fillId="33" borderId="0" xfId="0" applyFont="1" applyFill="1" applyBorder="1" applyAlignment="1">
      <alignment vertical="center" wrapText="1"/>
    </xf>
    <xf numFmtId="0" fontId="67" fillId="0" borderId="17" xfId="0" applyFont="1" applyBorder="1" applyAlignment="1">
      <alignment vertical="center"/>
    </xf>
    <xf numFmtId="164" fontId="63" fillId="0" borderId="18"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1" fillId="0" borderId="19" xfId="0" applyNumberFormat="1" applyFont="1" applyBorder="1" applyAlignment="1">
      <alignment vertical="center" wrapText="1"/>
    </xf>
    <xf numFmtId="0" fontId="67" fillId="0" borderId="10" xfId="0" applyFont="1" applyBorder="1" applyAlignment="1">
      <alignment vertical="center"/>
    </xf>
    <xf numFmtId="0" fontId="8" fillId="0" borderId="10" xfId="64" applyFont="1" applyFill="1" applyBorder="1" applyAlignment="1">
      <alignment vertical="center"/>
      <protection/>
    </xf>
    <xf numFmtId="0" fontId="9" fillId="0" borderId="10" xfId="64" applyFont="1" applyBorder="1" applyAlignment="1">
      <alignment horizontal="left" vertical="center" wrapText="1" indent="1"/>
      <protection/>
    </xf>
    <xf numFmtId="0" fontId="9" fillId="0" borderId="11" xfId="64" applyFont="1" applyBorder="1" applyAlignment="1">
      <alignment horizontal="left" vertical="center" wrapText="1" indent="1"/>
      <protection/>
    </xf>
    <xf numFmtId="0" fontId="67" fillId="0" borderId="12" xfId="0" applyFont="1" applyBorder="1" applyAlignment="1">
      <alignment horizontal="right" vertical="center"/>
    </xf>
    <xf numFmtId="0" fontId="0" fillId="0" borderId="0" xfId="0" applyFont="1" applyBorder="1" applyAlignment="1">
      <alignment vertical="center" wrapText="1"/>
    </xf>
    <xf numFmtId="0" fontId="61" fillId="0" borderId="12" xfId="0" applyFont="1" applyBorder="1" applyAlignment="1">
      <alignment horizontal="right"/>
    </xf>
    <xf numFmtId="0" fontId="67" fillId="0" borderId="20" xfId="0" applyFont="1" applyBorder="1" applyAlignment="1">
      <alignment vertical="center" wrapText="1"/>
    </xf>
    <xf numFmtId="0" fontId="67" fillId="0" borderId="20" xfId="0" applyFont="1" applyBorder="1" applyAlignment="1">
      <alignment horizontal="left" vertical="center" indent="1"/>
    </xf>
    <xf numFmtId="0" fontId="61" fillId="0" borderId="0" xfId="0" applyFont="1" applyBorder="1" applyAlignment="1">
      <alignment vertical="center" wrapText="1"/>
    </xf>
    <xf numFmtId="0" fontId="67" fillId="0" borderId="10" xfId="0" applyFont="1" applyBorder="1" applyAlignment="1">
      <alignment horizontal="right"/>
    </xf>
    <xf numFmtId="0" fontId="63" fillId="0" borderId="21" xfId="0" applyFont="1" applyBorder="1" applyAlignment="1">
      <alignment horizontal="left"/>
    </xf>
    <xf numFmtId="0" fontId="0" fillId="0" borderId="0" xfId="0" applyFont="1" applyBorder="1" applyAlignment="1">
      <alignment horizontal="left" vertical="center" wrapText="1"/>
    </xf>
    <xf numFmtId="164" fontId="61" fillId="0" borderId="12" xfId="0" applyNumberFormat="1" applyFont="1" applyBorder="1" applyAlignment="1">
      <alignment horizontal="right" vertical="center"/>
    </xf>
    <xf numFmtId="164" fontId="61" fillId="0" borderId="22" xfId="0" applyNumberFormat="1" applyFont="1" applyBorder="1" applyAlignment="1">
      <alignment horizontal="right" vertical="center"/>
    </xf>
    <xf numFmtId="164" fontId="61" fillId="0" borderId="18" xfId="0" applyNumberFormat="1" applyFont="1" applyBorder="1" applyAlignment="1">
      <alignment horizontal="right" vertical="center"/>
    </xf>
    <xf numFmtId="164" fontId="61" fillId="0" borderId="0" xfId="0" applyNumberFormat="1" applyFont="1" applyBorder="1" applyAlignment="1">
      <alignment horizontal="left" vertical="center"/>
    </xf>
    <xf numFmtId="0" fontId="61" fillId="0" borderId="0" xfId="0" applyFont="1" applyBorder="1" applyAlignment="1">
      <alignment horizontal="left" vertical="center"/>
    </xf>
    <xf numFmtId="0" fontId="8" fillId="0" borderId="10" xfId="64" applyFont="1" applyFill="1" applyBorder="1" applyAlignment="1">
      <alignment horizontal="left" vertical="center"/>
      <protection/>
    </xf>
    <xf numFmtId="164" fontId="61" fillId="0" borderId="12" xfId="0" applyNumberFormat="1" applyFont="1" applyBorder="1" applyAlignment="1">
      <alignment horizontal="left" vertical="center"/>
    </xf>
    <xf numFmtId="0" fontId="63" fillId="0" borderId="12" xfId="0" applyFont="1" applyBorder="1" applyAlignment="1">
      <alignment horizontal="left" vertical="center"/>
    </xf>
    <xf numFmtId="164" fontId="63" fillId="0" borderId="22" xfId="0" applyNumberFormat="1" applyFont="1" applyBorder="1" applyAlignment="1">
      <alignment horizontal="left" vertical="center"/>
    </xf>
    <xf numFmtId="0" fontId="0" fillId="0" borderId="0" xfId="0" applyBorder="1" applyAlignment="1">
      <alignment vertical="center" wrapText="1"/>
    </xf>
    <xf numFmtId="164" fontId="61" fillId="0" borderId="0" xfId="0" applyNumberFormat="1" applyFont="1" applyBorder="1" applyAlignment="1">
      <alignment horizontal="right" vertical="center" wrapText="1"/>
    </xf>
    <xf numFmtId="164" fontId="61" fillId="0" borderId="12" xfId="0" applyNumberFormat="1" applyFont="1" applyBorder="1" applyAlignment="1">
      <alignment horizontal="right" vertical="center" wrapText="1"/>
    </xf>
    <xf numFmtId="0" fontId="67" fillId="0" borderId="10" xfId="0" applyFont="1" applyBorder="1" applyAlignment="1">
      <alignment horizontal="left" vertical="center" indent="1"/>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1" fillId="0" borderId="10" xfId="0" applyNumberFormat="1" applyFont="1" applyBorder="1" applyAlignment="1">
      <alignment horizontal="right" vertical="center"/>
    </xf>
    <xf numFmtId="164" fontId="63" fillId="0" borderId="10" xfId="0" applyNumberFormat="1" applyFont="1" applyBorder="1" applyAlignment="1">
      <alignment horizontal="left" vertical="center"/>
    </xf>
    <xf numFmtId="2" fontId="61" fillId="0" borderId="0" xfId="0" applyNumberFormat="1" applyFont="1" applyBorder="1" applyAlignment="1">
      <alignment horizontal="center" vertical="center"/>
    </xf>
    <xf numFmtId="164" fontId="63" fillId="0" borderId="0" xfId="0" applyNumberFormat="1" applyFont="1" applyBorder="1" applyAlignment="1">
      <alignment horizontal="center" vertical="center"/>
    </xf>
    <xf numFmtId="2" fontId="61" fillId="0" borderId="22" xfId="0" applyNumberFormat="1" applyFont="1" applyBorder="1" applyAlignment="1">
      <alignment horizontal="center" vertical="center"/>
    </xf>
    <xf numFmtId="164" fontId="63" fillId="0" borderId="21" xfId="0" applyNumberFormat="1" applyFont="1" applyBorder="1" applyAlignment="1">
      <alignment horizontal="left" vertical="center"/>
    </xf>
    <xf numFmtId="164" fontId="63" fillId="0" borderId="11" xfId="0" applyNumberFormat="1" applyFont="1" applyBorder="1" applyAlignment="1">
      <alignment horizontal="left" vertical="center"/>
    </xf>
    <xf numFmtId="2" fontId="61" fillId="0" borderId="12" xfId="0" applyNumberFormat="1" applyFont="1" applyBorder="1" applyAlignment="1">
      <alignment horizontal="center" vertical="center"/>
    </xf>
    <xf numFmtId="164" fontId="63" fillId="0" borderId="12" xfId="0" applyNumberFormat="1" applyFont="1" applyBorder="1" applyAlignment="1">
      <alignment horizontal="center" vertical="center"/>
    </xf>
    <xf numFmtId="2" fontId="61" fillId="0" borderId="21" xfId="0" applyNumberFormat="1" applyFont="1" applyBorder="1" applyAlignment="1">
      <alignment horizontal="center" vertical="center"/>
    </xf>
    <xf numFmtId="0" fontId="61" fillId="0" borderId="10" xfId="0" applyFont="1" applyBorder="1" applyAlignment="1">
      <alignment vertical="center"/>
    </xf>
    <xf numFmtId="164" fontId="63" fillId="0" borderId="23" xfId="0" applyNumberFormat="1"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horizontal="left" vertical="center"/>
    </xf>
    <xf numFmtId="0" fontId="63" fillId="0" borderId="22" xfId="0" applyFont="1" applyBorder="1" applyAlignment="1">
      <alignment horizontal="left" vertical="center"/>
    </xf>
    <xf numFmtId="0" fontId="63" fillId="0" borderId="21" xfId="0" applyFont="1" applyBorder="1" applyAlignment="1">
      <alignment horizontal="left" vertical="center"/>
    </xf>
    <xf numFmtId="0" fontId="61" fillId="0" borderId="22" xfId="0" applyFont="1" applyBorder="1" applyAlignment="1">
      <alignment vertical="center"/>
    </xf>
    <xf numFmtId="2" fontId="63" fillId="0" borderId="0" xfId="0" applyNumberFormat="1" applyFont="1" applyBorder="1" applyAlignment="1">
      <alignment horizontal="center" vertical="center"/>
    </xf>
    <xf numFmtId="2" fontId="63" fillId="0" borderId="12" xfId="0" applyNumberFormat="1" applyFont="1" applyBorder="1" applyAlignment="1">
      <alignment horizontal="center" vertical="center"/>
    </xf>
    <xf numFmtId="0" fontId="65" fillId="0" borderId="0" xfId="0" applyFont="1" applyBorder="1" applyAlignment="1">
      <alignment/>
    </xf>
    <xf numFmtId="0" fontId="61" fillId="33" borderId="0" xfId="0" applyFont="1" applyFill="1" applyAlignment="1">
      <alignment/>
    </xf>
    <xf numFmtId="0" fontId="61" fillId="33" borderId="0" xfId="0" applyFont="1" applyFill="1" applyBorder="1" applyAlignment="1">
      <alignment/>
    </xf>
    <xf numFmtId="0" fontId="0" fillId="0" borderId="0" xfId="0" applyAlignment="1">
      <alignment/>
    </xf>
    <xf numFmtId="0" fontId="61" fillId="0" borderId="0" xfId="0" applyFont="1" applyAlignment="1">
      <alignment horizontal="right"/>
    </xf>
    <xf numFmtId="0" fontId="61" fillId="0" borderId="0" xfId="0" applyFont="1" applyBorder="1" applyAlignment="1">
      <alignment vertical="center"/>
    </xf>
    <xf numFmtId="0" fontId="61" fillId="0" borderId="0" xfId="0" applyFont="1" applyAlignment="1">
      <alignment vertical="center"/>
    </xf>
    <xf numFmtId="0" fontId="61" fillId="0" borderId="0" xfId="0" applyFont="1" applyAlignment="1">
      <alignment/>
    </xf>
    <xf numFmtId="0" fontId="0" fillId="0" borderId="0" xfId="0" applyBorder="1" applyAlignment="1">
      <alignment wrapText="1"/>
    </xf>
    <xf numFmtId="0" fontId="61" fillId="0" borderId="0" xfId="0" applyFont="1" applyBorder="1" applyAlignment="1">
      <alignment/>
    </xf>
    <xf numFmtId="0" fontId="0" fillId="0" borderId="0" xfId="0" applyAlignment="1">
      <alignment vertical="center"/>
    </xf>
    <xf numFmtId="0" fontId="67" fillId="0" borderId="12" xfId="0" applyFont="1" applyBorder="1" applyAlignment="1">
      <alignment horizontal="center" vertical="center"/>
    </xf>
    <xf numFmtId="2" fontId="61" fillId="0" borderId="0" xfId="0" applyNumberFormat="1" applyFont="1" applyBorder="1" applyAlignment="1">
      <alignment horizontal="center" vertical="center"/>
    </xf>
    <xf numFmtId="0" fontId="0" fillId="0" borderId="0" xfId="0" applyAlignment="1">
      <alignmen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3" fillId="0" borderId="0" xfId="0" applyFont="1" applyBorder="1" applyAlignment="1">
      <alignment/>
    </xf>
    <xf numFmtId="0" fontId="64" fillId="0" borderId="0" xfId="0" applyFont="1" applyBorder="1" applyAlignment="1">
      <alignment horizontal="left"/>
    </xf>
    <xf numFmtId="164" fontId="61" fillId="0" borderId="0" xfId="0" applyNumberFormat="1" applyFont="1" applyBorder="1" applyAlignment="1">
      <alignment horizontal="right" vertical="center"/>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0" fontId="65" fillId="0" borderId="0" xfId="0" applyFont="1" applyBorder="1" applyAlignment="1">
      <alignment vertical="top"/>
    </xf>
    <xf numFmtId="0" fontId="61" fillId="0" borderId="0" xfId="0" applyFont="1" applyBorder="1" applyAlignment="1">
      <alignment/>
    </xf>
    <xf numFmtId="0" fontId="68" fillId="0" borderId="0" xfId="0" applyFont="1" applyBorder="1" applyAlignment="1">
      <alignment/>
    </xf>
    <xf numFmtId="164" fontId="60" fillId="0" borderId="0" xfId="0" applyNumberFormat="1" applyFont="1" applyBorder="1" applyAlignment="1">
      <alignment horizontal="left"/>
    </xf>
    <xf numFmtId="0" fontId="60" fillId="0" borderId="0" xfId="0" applyFont="1" applyBorder="1" applyAlignment="1">
      <alignment vertical="top"/>
    </xf>
    <xf numFmtId="0" fontId="61" fillId="0" borderId="0" xfId="0" applyFont="1" applyAlignment="1">
      <alignment/>
    </xf>
    <xf numFmtId="0" fontId="9" fillId="0" borderId="10" xfId="64" applyFont="1" applyBorder="1" applyAlignment="1">
      <alignment horizontal="left" vertical="center" indent="1"/>
      <protection/>
    </xf>
    <xf numFmtId="0" fontId="9" fillId="0" borderId="11" xfId="64" applyFont="1" applyBorder="1" applyAlignment="1">
      <alignment horizontal="left" vertical="center" indent="1"/>
      <protection/>
    </xf>
    <xf numFmtId="0" fontId="67" fillId="0" borderId="10" xfId="0" applyFont="1" applyBorder="1" applyAlignment="1">
      <alignment/>
    </xf>
    <xf numFmtId="0" fontId="66" fillId="0" borderId="0" xfId="0" applyFont="1" applyBorder="1" applyAlignment="1">
      <alignment vertical="center"/>
    </xf>
    <xf numFmtId="0" fontId="9" fillId="0" borderId="10" xfId="64" applyFont="1" applyBorder="1" applyAlignment="1">
      <alignment horizontal="left" wrapText="1" indent="1"/>
      <protection/>
    </xf>
    <xf numFmtId="0" fontId="61" fillId="0" borderId="18" xfId="0" applyFont="1" applyBorder="1" applyAlignment="1">
      <alignment horizontal="right"/>
    </xf>
    <xf numFmtId="164" fontId="61" fillId="0" borderId="10" xfId="0" applyNumberFormat="1" applyFont="1" applyBorder="1" applyAlignment="1">
      <alignment horizontal="right"/>
    </xf>
    <xf numFmtId="0" fontId="61" fillId="0" borderId="0" xfId="0" applyFont="1" applyBorder="1" applyAlignment="1">
      <alignment vertical="top"/>
    </xf>
    <xf numFmtId="2" fontId="61" fillId="0" borderId="0" xfId="0" applyNumberFormat="1" applyFont="1" applyBorder="1" applyAlignment="1">
      <alignment horizontal="right" vertical="center"/>
    </xf>
    <xf numFmtId="0" fontId="61" fillId="0" borderId="0" xfId="0" applyFont="1" applyBorder="1" applyAlignment="1">
      <alignment/>
    </xf>
    <xf numFmtId="0" fontId="60" fillId="0" borderId="0" xfId="0" applyFont="1" applyBorder="1" applyAlignment="1">
      <alignment/>
    </xf>
    <xf numFmtId="0" fontId="61" fillId="0" borderId="12" xfId="0" applyFont="1" applyBorder="1" applyAlignment="1">
      <alignment vertical="center"/>
    </xf>
    <xf numFmtId="164" fontId="61" fillId="0" borderId="0" xfId="0" applyNumberFormat="1" applyFont="1" applyBorder="1" applyAlignment="1">
      <alignment horizontal="right"/>
    </xf>
    <xf numFmtId="0" fontId="58" fillId="0" borderId="0" xfId="0" applyFont="1" applyAlignment="1">
      <alignment vertical="top"/>
    </xf>
    <xf numFmtId="0" fontId="0" fillId="0" borderId="0" xfId="0" applyAlignment="1">
      <alignment vertical="center"/>
    </xf>
    <xf numFmtId="164" fontId="63" fillId="0" borderId="0" xfId="0" applyNumberFormat="1" applyFont="1" applyBorder="1" applyAlignment="1">
      <alignment horizontal="left"/>
    </xf>
    <xf numFmtId="0" fontId="8" fillId="0" borderId="10" xfId="64" applyFont="1" applyFill="1" applyBorder="1" applyAlignment="1">
      <alignment/>
      <protection/>
    </xf>
    <xf numFmtId="164" fontId="63" fillId="0" borderId="0" xfId="0" applyNumberFormat="1" applyFont="1" applyBorder="1" applyAlignment="1">
      <alignment horizontal="left" vertical="center"/>
    </xf>
    <xf numFmtId="2" fontId="61" fillId="0" borderId="12" xfId="0" applyNumberFormat="1" applyFont="1" applyBorder="1" applyAlignment="1">
      <alignment horizontal="right" vertical="center"/>
    </xf>
    <xf numFmtId="0" fontId="12" fillId="33" borderId="0" xfId="0" applyFont="1" applyFill="1" applyBorder="1" applyAlignment="1">
      <alignment vertical="center" wrapText="1"/>
    </xf>
    <xf numFmtId="0" fontId="67" fillId="0" borderId="10" xfId="0" applyFont="1" applyBorder="1" applyAlignment="1">
      <alignment wrapText="1"/>
    </xf>
    <xf numFmtId="0" fontId="67" fillId="0" borderId="17" xfId="0" applyFont="1" applyBorder="1" applyAlignment="1">
      <alignment vertical="center"/>
    </xf>
    <xf numFmtId="164" fontId="63" fillId="0" borderId="12" xfId="0" applyNumberFormat="1" applyFont="1" applyBorder="1" applyAlignment="1">
      <alignment horizontal="left" vertical="center"/>
    </xf>
    <xf numFmtId="0" fontId="67" fillId="0" borderId="10" xfId="0" applyFont="1" applyBorder="1" applyAlignment="1">
      <alignment vertical="center"/>
    </xf>
    <xf numFmtId="0" fontId="8" fillId="0" borderId="10" xfId="64" applyFont="1" applyFill="1" applyBorder="1" applyAlignment="1">
      <alignment vertical="center"/>
      <protection/>
    </xf>
    <xf numFmtId="0" fontId="14" fillId="0" borderId="0" xfId="63" applyFont="1" applyFill="1" applyAlignment="1">
      <alignment horizontal="right" vertical="top"/>
      <protection/>
    </xf>
    <xf numFmtId="0" fontId="16" fillId="0" borderId="0" xfId="63" applyFont="1" applyAlignment="1">
      <alignment vertical="center"/>
      <protection/>
    </xf>
    <xf numFmtId="0" fontId="7" fillId="0" borderId="0" xfId="63" applyFont="1" applyAlignment="1">
      <alignment vertical="center"/>
      <protection/>
    </xf>
    <xf numFmtId="0" fontId="15" fillId="0" borderId="0" xfId="63" applyFont="1" applyAlignment="1">
      <alignment horizontal="left" vertical="center"/>
      <protection/>
    </xf>
    <xf numFmtId="0" fontId="67" fillId="0" borderId="11" xfId="0" applyFont="1" applyBorder="1" applyAlignment="1">
      <alignment vertical="center"/>
    </xf>
    <xf numFmtId="0" fontId="8" fillId="0" borderId="10" xfId="64" applyFont="1" applyFill="1" applyBorder="1" applyAlignment="1">
      <alignment horizontal="left" vertical="center"/>
      <protection/>
    </xf>
    <xf numFmtId="164" fontId="63" fillId="0" borderId="0" xfId="0" applyNumberFormat="1" applyFont="1" applyBorder="1" applyAlignment="1">
      <alignment horizontal="center" vertical="center"/>
    </xf>
    <xf numFmtId="0" fontId="61" fillId="0" borderId="10" xfId="0" applyFont="1" applyBorder="1" applyAlignment="1">
      <alignment vertical="center"/>
    </xf>
    <xf numFmtId="0" fontId="52" fillId="0" borderId="0" xfId="54" applyAlignment="1">
      <alignment wrapText="1"/>
    </xf>
    <xf numFmtId="0" fontId="67" fillId="0" borderId="18" xfId="0" applyFont="1" applyBorder="1" applyAlignment="1">
      <alignment vertical="center"/>
    </xf>
    <xf numFmtId="0" fontId="61" fillId="0" borderId="12" xfId="0" applyFont="1" applyBorder="1" applyAlignment="1">
      <alignment/>
    </xf>
    <xf numFmtId="0" fontId="9" fillId="0" borderId="10" xfId="64" applyFont="1" applyBorder="1" applyAlignment="1">
      <alignment horizontal="left" indent="1"/>
      <protection/>
    </xf>
    <xf numFmtId="0" fontId="61" fillId="0" borderId="10" xfId="0" applyFont="1" applyBorder="1" applyAlignment="1">
      <alignment horizontal="right"/>
    </xf>
    <xf numFmtId="0" fontId="61" fillId="0" borderId="10" xfId="0" applyFont="1" applyBorder="1" applyAlignment="1">
      <alignment/>
    </xf>
    <xf numFmtId="0" fontId="67" fillId="0" borderId="10" xfId="0" applyFont="1" applyBorder="1" applyAlignment="1">
      <alignment horizontal="center" vertical="center" wrapText="1"/>
    </xf>
    <xf numFmtId="0" fontId="67" fillId="0" borderId="12" xfId="0" applyFont="1" applyBorder="1" applyAlignment="1">
      <alignment horizontal="center" vertical="center" wrapText="1"/>
    </xf>
    <xf numFmtId="16" fontId="67" fillId="0" borderId="12" xfId="0" applyNumberFormat="1" applyFont="1" applyBorder="1" applyAlignment="1" quotePrefix="1">
      <alignment horizontal="center" vertical="center" wrapText="1"/>
    </xf>
    <xf numFmtId="0" fontId="0" fillId="0" borderId="0" xfId="0" applyAlignment="1">
      <alignment/>
    </xf>
    <xf numFmtId="0" fontId="0" fillId="0" borderId="0" xfId="0" applyBorder="1" applyAlignment="1">
      <alignment/>
    </xf>
    <xf numFmtId="0" fontId="61" fillId="0" borderId="0" xfId="0" applyFont="1" applyAlignment="1">
      <alignment horizontal="right"/>
    </xf>
    <xf numFmtId="164" fontId="62" fillId="0" borderId="0" xfId="0" applyNumberFormat="1" applyFont="1" applyBorder="1" applyAlignment="1">
      <alignment horizontal="right"/>
    </xf>
    <xf numFmtId="0" fontId="62" fillId="0" borderId="0" xfId="0" applyFont="1" applyAlignment="1">
      <alignment/>
    </xf>
    <xf numFmtId="164" fontId="63" fillId="0" borderId="0" xfId="0" applyNumberFormat="1" applyFont="1" applyBorder="1" applyAlignment="1">
      <alignment horizontal="right"/>
    </xf>
    <xf numFmtId="0" fontId="60" fillId="0" borderId="0" xfId="0" applyFont="1" applyAlignment="1">
      <alignment/>
    </xf>
    <xf numFmtId="0" fontId="63" fillId="0" borderId="0" xfId="0" applyFont="1" applyBorder="1" applyAlignment="1">
      <alignment/>
    </xf>
    <xf numFmtId="164" fontId="63" fillId="0" borderId="0" xfId="0" applyNumberFormat="1" applyFont="1" applyBorder="1" applyAlignment="1">
      <alignment horizontal="right" vertical="center"/>
    </xf>
    <xf numFmtId="0" fontId="61" fillId="0" borderId="0" xfId="0" applyFont="1" applyBorder="1" applyAlignment="1">
      <alignment vertical="center"/>
    </xf>
    <xf numFmtId="0" fontId="61" fillId="0" borderId="0" xfId="0" applyFont="1" applyAlignment="1">
      <alignment vertical="center"/>
    </xf>
    <xf numFmtId="164" fontId="60" fillId="0" borderId="0" xfId="0" applyNumberFormat="1" applyFont="1" applyBorder="1" applyAlignment="1">
      <alignment horizontal="left"/>
    </xf>
    <xf numFmtId="0" fontId="60" fillId="0" borderId="0" xfId="0" applyFont="1" applyBorder="1" applyAlignment="1">
      <alignment vertical="top"/>
    </xf>
    <xf numFmtId="0" fontId="0" fillId="0" borderId="0" xfId="0" applyFont="1" applyBorder="1" applyAlignment="1">
      <alignment vertical="center"/>
    </xf>
    <xf numFmtId="0" fontId="67" fillId="0" borderId="0" xfId="0" applyFont="1" applyAlignment="1">
      <alignment/>
    </xf>
    <xf numFmtId="0" fontId="61" fillId="0" borderId="0" xfId="0" applyFont="1" applyAlignment="1">
      <alignment/>
    </xf>
    <xf numFmtId="0" fontId="61" fillId="0" borderId="0" xfId="0" applyFont="1" applyBorder="1" applyAlignment="1">
      <alignment/>
    </xf>
    <xf numFmtId="164" fontId="61" fillId="0" borderId="0" xfId="0" applyNumberFormat="1" applyFont="1" applyBorder="1" applyAlignment="1">
      <alignment horizontal="right"/>
    </xf>
    <xf numFmtId="164" fontId="63" fillId="0" borderId="0" xfId="0" applyNumberFormat="1" applyFont="1" applyBorder="1" applyAlignment="1">
      <alignment horizontal="left"/>
    </xf>
    <xf numFmtId="0" fontId="61" fillId="0" borderId="0" xfId="0" applyFont="1" applyBorder="1" applyAlignment="1">
      <alignment horizontal="right" vertical="center"/>
    </xf>
    <xf numFmtId="0" fontId="63" fillId="0" borderId="0" xfId="0" applyFont="1" applyBorder="1" applyAlignment="1">
      <alignment horizontal="left"/>
    </xf>
    <xf numFmtId="0" fontId="67" fillId="0" borderId="12" xfId="0" applyFont="1" applyBorder="1" applyAlignment="1">
      <alignment horizontal="center" vertical="center"/>
    </xf>
    <xf numFmtId="0" fontId="67" fillId="0" borderId="21" xfId="0" applyFont="1" applyBorder="1" applyAlignment="1" quotePrefix="1">
      <alignment horizontal="center" vertical="center" wrapText="1"/>
    </xf>
    <xf numFmtId="164" fontId="63" fillId="0" borderId="0" xfId="0" applyNumberFormat="1" applyFont="1" applyBorder="1" applyAlignment="1">
      <alignment horizontal="center" vertical="center"/>
    </xf>
    <xf numFmtId="0" fontId="67" fillId="0" borderId="12" xfId="0" applyFont="1" applyBorder="1" applyAlignment="1">
      <alignment horizontal="center" vertical="center" wrapText="1"/>
    </xf>
    <xf numFmtId="0" fontId="58" fillId="0" borderId="0" xfId="0" applyFont="1" applyBorder="1" applyAlignment="1">
      <alignment horizontal="left" vertical="top"/>
    </xf>
    <xf numFmtId="0" fontId="58" fillId="0" borderId="0" xfId="0" applyFont="1" applyAlignment="1">
      <alignment vertical="top"/>
    </xf>
    <xf numFmtId="0" fontId="12" fillId="6" borderId="0" xfId="0" applyFont="1" applyFill="1" applyBorder="1" applyAlignment="1">
      <alignment horizontal="center" vertical="center" wrapText="1"/>
    </xf>
    <xf numFmtId="0" fontId="67" fillId="0" borderId="18" xfId="0" applyFont="1" applyBorder="1" applyAlignment="1">
      <alignment horizontal="center" vertical="center"/>
    </xf>
    <xf numFmtId="164" fontId="63" fillId="0" borderId="12" xfId="0" applyNumberFormat="1" applyFont="1" applyBorder="1" applyAlignment="1">
      <alignment horizontal="left" vertical="center"/>
    </xf>
    <xf numFmtId="164" fontId="63" fillId="0" borderId="0" xfId="0" applyNumberFormat="1" applyFont="1" applyBorder="1" applyAlignment="1">
      <alignment horizontal="left" vertical="center"/>
    </xf>
    <xf numFmtId="0" fontId="6" fillId="33" borderId="0" xfId="0" applyFont="1" applyFill="1" applyBorder="1" applyAlignment="1">
      <alignment vertical="center" wrapText="1"/>
    </xf>
    <xf numFmtId="0" fontId="7" fillId="0" borderId="0" xfId="64" applyFont="1" applyBorder="1" applyAlignment="1">
      <alignment vertical="center" wrapText="1"/>
      <protection/>
    </xf>
    <xf numFmtId="164" fontId="63" fillId="0" borderId="0" xfId="0" applyNumberFormat="1" applyFont="1" applyBorder="1" applyAlignment="1">
      <alignment horizontal="left" vertical="center"/>
    </xf>
    <xf numFmtId="0" fontId="6" fillId="33" borderId="0" xfId="0" applyFont="1" applyFill="1" applyBorder="1" applyAlignment="1">
      <alignment vertical="center" wrapText="1"/>
    </xf>
    <xf numFmtId="0" fontId="67" fillId="0" borderId="18" xfId="0" applyFont="1" applyBorder="1" applyAlignment="1">
      <alignment horizontal="center" vertical="center"/>
    </xf>
    <xf numFmtId="164" fontId="63" fillId="0" borderId="12" xfId="0" applyNumberFormat="1" applyFont="1" applyBorder="1" applyAlignment="1">
      <alignment horizontal="left" vertical="center"/>
    </xf>
    <xf numFmtId="0" fontId="58" fillId="0" borderId="0" xfId="0" applyFont="1" applyBorder="1" applyAlignment="1">
      <alignment horizontal="left" vertical="top"/>
    </xf>
    <xf numFmtId="0" fontId="58" fillId="0" borderId="0" xfId="0" applyFont="1" applyAlignment="1">
      <alignment vertical="top"/>
    </xf>
    <xf numFmtId="0" fontId="12" fillId="6" borderId="0" xfId="0" applyFont="1" applyFill="1" applyBorder="1" applyAlignment="1">
      <alignment horizontal="center" vertical="center" wrapText="1"/>
    </xf>
    <xf numFmtId="0" fontId="65" fillId="0" borderId="0" xfId="0" applyFont="1" applyAlignment="1">
      <alignment/>
    </xf>
    <xf numFmtId="0" fontId="61" fillId="0" borderId="0" xfId="0" applyFont="1" applyBorder="1" applyAlignment="1">
      <alignment horizontal="right"/>
    </xf>
    <xf numFmtId="0" fontId="9" fillId="0" borderId="0" xfId="0" applyFont="1" applyBorder="1" applyAlignment="1">
      <alignment/>
    </xf>
    <xf numFmtId="0" fontId="9" fillId="0" borderId="0" xfId="0" applyFont="1" applyBorder="1" applyAlignment="1">
      <alignment horizontal="right"/>
    </xf>
    <xf numFmtId="0" fontId="9" fillId="0" borderId="0" xfId="0" applyFont="1" applyBorder="1" applyAlignment="1">
      <alignment horizontal="left"/>
    </xf>
    <xf numFmtId="0" fontId="9" fillId="0" borderId="12" xfId="0" applyFont="1" applyBorder="1" applyAlignment="1">
      <alignment horizontal="right"/>
    </xf>
    <xf numFmtId="0" fontId="9" fillId="0" borderId="12" xfId="0" applyFont="1" applyBorder="1" applyAlignment="1">
      <alignment horizontal="left"/>
    </xf>
    <xf numFmtId="164" fontId="9" fillId="0" borderId="0" xfId="0" applyNumberFormat="1" applyFont="1" applyBorder="1" applyAlignment="1">
      <alignment horizontal="right"/>
    </xf>
    <xf numFmtId="164" fontId="9" fillId="0" borderId="0" xfId="0" applyNumberFormat="1" applyFont="1" applyBorder="1" applyAlignment="1">
      <alignment horizontal="left"/>
    </xf>
    <xf numFmtId="0" fontId="9" fillId="0" borderId="0" xfId="0" applyFont="1" applyAlignment="1">
      <alignment/>
    </xf>
    <xf numFmtId="0" fontId="9" fillId="0" borderId="0" xfId="0" applyFont="1" applyBorder="1" applyAlignment="1">
      <alignment/>
    </xf>
    <xf numFmtId="0" fontId="7" fillId="0" borderId="0" xfId="0" applyFont="1" applyBorder="1" applyAlignment="1">
      <alignment/>
    </xf>
    <xf numFmtId="0" fontId="7" fillId="0" borderId="0" xfId="0" applyFont="1" applyBorder="1" applyAlignment="1">
      <alignment wrapText="1"/>
    </xf>
    <xf numFmtId="164" fontId="9" fillId="0" borderId="12" xfId="0" applyNumberFormat="1" applyFont="1" applyBorder="1" applyAlignment="1">
      <alignment horizontal="right"/>
    </xf>
    <xf numFmtId="164" fontId="9" fillId="0" borderId="12" xfId="0" applyNumberFormat="1" applyFont="1" applyBorder="1" applyAlignment="1">
      <alignment horizontal="left"/>
    </xf>
    <xf numFmtId="0" fontId="9" fillId="0" borderId="12" xfId="0" applyFont="1" applyBorder="1" applyAlignment="1">
      <alignment/>
    </xf>
    <xf numFmtId="0" fontId="0" fillId="0" borderId="0" xfId="0" applyAlignment="1">
      <alignment horizontal="right"/>
    </xf>
    <xf numFmtId="0" fontId="63" fillId="0" borderId="0" xfId="0" applyFont="1" applyBorder="1" applyAlignment="1">
      <alignment horizontal="right"/>
    </xf>
    <xf numFmtId="164" fontId="63" fillId="0" borderId="12" xfId="0" applyNumberFormat="1" applyFont="1" applyBorder="1" applyAlignment="1">
      <alignment horizontal="right" vertical="center"/>
    </xf>
    <xf numFmtId="0" fontId="62" fillId="0" borderId="0" xfId="0" applyFont="1" applyAlignment="1">
      <alignment horizontal="right"/>
    </xf>
    <xf numFmtId="0" fontId="5" fillId="0" borderId="0" xfId="64" applyFont="1" applyBorder="1" applyAlignment="1">
      <alignment horizontal="right" vertical="center" indent="2"/>
      <protection/>
    </xf>
    <xf numFmtId="0" fontId="6" fillId="33" borderId="0" xfId="0" applyFont="1" applyFill="1" applyBorder="1" applyAlignment="1">
      <alignment horizontal="right" vertical="center" wrapText="1"/>
    </xf>
    <xf numFmtId="0" fontId="9" fillId="0" borderId="0" xfId="64" applyFont="1" applyBorder="1" applyAlignment="1">
      <alignment horizontal="right" vertical="center" indent="1"/>
      <protection/>
    </xf>
    <xf numFmtId="164" fontId="60" fillId="0" borderId="0" xfId="0" applyNumberFormat="1" applyFont="1" applyBorder="1" applyAlignment="1">
      <alignment horizontal="right"/>
    </xf>
    <xf numFmtId="0" fontId="60" fillId="0" borderId="0" xfId="0" applyFont="1" applyBorder="1" applyAlignment="1">
      <alignment horizontal="right" vertical="top"/>
    </xf>
    <xf numFmtId="0" fontId="0" fillId="0" borderId="0" xfId="0" applyFont="1" applyBorder="1" applyAlignment="1">
      <alignment horizontal="left" vertical="top"/>
    </xf>
    <xf numFmtId="0" fontId="0" fillId="0" borderId="0" xfId="0" applyFont="1" applyBorder="1" applyAlignment="1">
      <alignment horizontal="right" vertical="top"/>
    </xf>
    <xf numFmtId="164" fontId="9" fillId="0" borderId="0" xfId="0" applyNumberFormat="1" applyFont="1" applyFill="1" applyBorder="1" applyAlignment="1">
      <alignment horizontal="left"/>
    </xf>
    <xf numFmtId="0" fontId="58" fillId="0" borderId="0" xfId="0" applyFont="1" applyAlignment="1">
      <alignment/>
    </xf>
    <xf numFmtId="0" fontId="0" fillId="0" borderId="26" xfId="0" applyBorder="1" applyAlignment="1">
      <alignment/>
    </xf>
    <xf numFmtId="164" fontId="9" fillId="0" borderId="26" xfId="0" applyNumberFormat="1" applyFont="1" applyBorder="1" applyAlignment="1">
      <alignment horizontal="left"/>
    </xf>
    <xf numFmtId="164" fontId="8" fillId="0" borderId="0" xfId="0" applyNumberFormat="1" applyFont="1" applyBorder="1" applyAlignment="1">
      <alignment horizontal="left"/>
    </xf>
    <xf numFmtId="0" fontId="9" fillId="0" borderId="0" xfId="64" applyFont="1" applyBorder="1" applyAlignment="1">
      <alignment horizontal="left" wrapText="1" indent="1"/>
      <protection/>
    </xf>
    <xf numFmtId="0" fontId="9" fillId="0" borderId="27" xfId="0" applyFont="1" applyBorder="1" applyAlignment="1">
      <alignment horizontal="left"/>
    </xf>
    <xf numFmtId="1" fontId="0" fillId="0" borderId="0" xfId="0" applyNumberFormat="1" applyAlignment="1">
      <alignment/>
    </xf>
    <xf numFmtId="1" fontId="58" fillId="0" borderId="0" xfId="0" applyNumberFormat="1" applyFont="1" applyBorder="1" applyAlignment="1">
      <alignment horizontal="left" vertical="top"/>
    </xf>
    <xf numFmtId="1" fontId="12" fillId="6" borderId="0" xfId="0" applyNumberFormat="1" applyFont="1" applyFill="1" applyBorder="1" applyAlignment="1">
      <alignment horizontal="center" vertical="center" wrapText="1"/>
    </xf>
    <xf numFmtId="1" fontId="61" fillId="0" borderId="0" xfId="0" applyNumberFormat="1" applyFont="1" applyBorder="1" applyAlignment="1">
      <alignment/>
    </xf>
    <xf numFmtId="1" fontId="7" fillId="0" borderId="0" xfId="64" applyNumberFormat="1" applyFont="1" applyBorder="1" applyAlignment="1">
      <alignment vertical="center" wrapText="1"/>
      <protection/>
    </xf>
    <xf numFmtId="1" fontId="9" fillId="0" borderId="0" xfId="0" applyNumberFormat="1" applyFont="1" applyBorder="1" applyAlignment="1">
      <alignment horizontal="left"/>
    </xf>
    <xf numFmtId="1" fontId="9" fillId="0" borderId="0" xfId="0" applyNumberFormat="1" applyFont="1" applyBorder="1" applyAlignment="1">
      <alignment horizontal="right"/>
    </xf>
    <xf numFmtId="1" fontId="63" fillId="0" borderId="0" xfId="0" applyNumberFormat="1" applyFont="1" applyBorder="1" applyAlignment="1">
      <alignment horizontal="right"/>
    </xf>
    <xf numFmtId="1" fontId="63" fillId="0" borderId="0" xfId="0" applyNumberFormat="1" applyFont="1" applyBorder="1" applyAlignment="1">
      <alignment horizontal="right" vertical="center"/>
    </xf>
    <xf numFmtId="1" fontId="61" fillId="0" borderId="0" xfId="0" applyNumberFormat="1" applyFont="1" applyBorder="1" applyAlignment="1">
      <alignment vertical="center"/>
    </xf>
    <xf numFmtId="1" fontId="63" fillId="0" borderId="0" xfId="0" applyNumberFormat="1" applyFont="1" applyBorder="1" applyAlignment="1">
      <alignment horizontal="left" vertical="center"/>
    </xf>
    <xf numFmtId="1" fontId="63" fillId="0" borderId="12" xfId="0" applyNumberFormat="1" applyFont="1" applyBorder="1" applyAlignment="1">
      <alignment horizontal="left" vertical="center"/>
    </xf>
    <xf numFmtId="1" fontId="62" fillId="0" borderId="0" xfId="0" applyNumberFormat="1" applyFont="1" applyBorder="1" applyAlignment="1">
      <alignment horizontal="right"/>
    </xf>
    <xf numFmtId="1" fontId="58" fillId="0" borderId="0" xfId="0" applyNumberFormat="1" applyFont="1" applyAlignment="1">
      <alignment vertical="top"/>
    </xf>
    <xf numFmtId="1" fontId="67" fillId="0" borderId="18" xfId="0" applyNumberFormat="1" applyFont="1" applyBorder="1" applyAlignment="1">
      <alignment horizontal="center" vertical="center"/>
    </xf>
    <xf numFmtId="1" fontId="0" fillId="0" borderId="0" xfId="0" applyNumberFormat="1" applyFont="1" applyBorder="1" applyAlignment="1">
      <alignment horizontal="left" vertical="top"/>
    </xf>
    <xf numFmtId="1" fontId="5" fillId="0" borderId="0" xfId="64" applyNumberFormat="1" applyFont="1" applyBorder="1" applyAlignment="1">
      <alignment horizontal="left" vertical="center" indent="2"/>
      <protection/>
    </xf>
    <xf numFmtId="1" fontId="6" fillId="33" borderId="0" xfId="0" applyNumberFormat="1" applyFont="1" applyFill="1" applyBorder="1" applyAlignment="1">
      <alignment vertical="center" wrapText="1"/>
    </xf>
    <xf numFmtId="1" fontId="9" fillId="0" borderId="0" xfId="64" applyNumberFormat="1" applyFont="1" applyBorder="1" applyAlignment="1">
      <alignment horizontal="left" vertical="center" indent="1"/>
      <protection/>
    </xf>
    <xf numFmtId="1" fontId="60" fillId="0" borderId="0" xfId="0" applyNumberFormat="1" applyFont="1" applyBorder="1" applyAlignment="1">
      <alignment vertical="top"/>
    </xf>
    <xf numFmtId="1" fontId="61" fillId="0" borderId="0" xfId="0" applyNumberFormat="1" applyFont="1" applyBorder="1" applyAlignment="1">
      <alignment horizontal="right"/>
    </xf>
    <xf numFmtId="1" fontId="60" fillId="0" borderId="0" xfId="0" applyNumberFormat="1" applyFont="1" applyBorder="1" applyAlignment="1">
      <alignment horizontal="left"/>
    </xf>
    <xf numFmtId="1" fontId="63" fillId="0" borderId="0" xfId="0" applyNumberFormat="1" applyFont="1" applyBorder="1" applyAlignment="1">
      <alignment horizontal="center" vertical="center"/>
    </xf>
    <xf numFmtId="1" fontId="9" fillId="0" borderId="0" xfId="0" applyNumberFormat="1" applyFont="1" applyBorder="1" applyAlignment="1">
      <alignment/>
    </xf>
    <xf numFmtId="1" fontId="63" fillId="0" borderId="0" xfId="0" applyNumberFormat="1" applyFont="1" applyBorder="1" applyAlignment="1">
      <alignment/>
    </xf>
    <xf numFmtId="1" fontId="62" fillId="0" borderId="0" xfId="0" applyNumberFormat="1" applyFont="1" applyAlignment="1">
      <alignment/>
    </xf>
    <xf numFmtId="1" fontId="9" fillId="0" borderId="0" xfId="0" applyNumberFormat="1" applyFont="1" applyBorder="1" applyAlignment="1">
      <alignment horizontal="center"/>
    </xf>
    <xf numFmtId="1" fontId="9" fillId="0" borderId="0" xfId="0" applyNumberFormat="1" applyFont="1" applyFill="1" applyBorder="1" applyAlignment="1">
      <alignment horizontal="center"/>
    </xf>
    <xf numFmtId="1" fontId="9" fillId="34" borderId="0" xfId="0" applyNumberFormat="1" applyFont="1" applyFill="1" applyBorder="1" applyAlignment="1">
      <alignment horizontal="center"/>
    </xf>
    <xf numFmtId="1" fontId="61" fillId="34" borderId="0" xfId="0" applyNumberFormat="1" applyFont="1" applyFill="1" applyAlignment="1">
      <alignment horizontal="center"/>
    </xf>
    <xf numFmtId="0" fontId="0" fillId="34" borderId="0" xfId="0" applyFill="1" applyAlignment="1">
      <alignment/>
    </xf>
    <xf numFmtId="49" fontId="60" fillId="0" borderId="0" xfId="0" applyNumberFormat="1" applyFont="1" applyAlignment="1">
      <alignment/>
    </xf>
    <xf numFmtId="0" fontId="0" fillId="35" borderId="0" xfId="0" applyFill="1" applyAlignment="1">
      <alignment/>
    </xf>
    <xf numFmtId="164" fontId="9" fillId="35" borderId="0" xfId="0" applyNumberFormat="1" applyFont="1" applyFill="1" applyBorder="1" applyAlignment="1">
      <alignment horizontal="left"/>
    </xf>
    <xf numFmtId="164" fontId="63" fillId="0" borderId="22" xfId="0" applyNumberFormat="1" applyFont="1" applyBorder="1" applyAlignment="1">
      <alignment horizontal="left" vertical="center"/>
    </xf>
    <xf numFmtId="0" fontId="58" fillId="0" borderId="0" xfId="0" applyFont="1" applyBorder="1" applyAlignment="1">
      <alignment horizontal="left" vertical="top"/>
    </xf>
    <xf numFmtId="0" fontId="58" fillId="0" borderId="0" xfId="0" applyFont="1" applyAlignment="1">
      <alignment vertical="top"/>
    </xf>
    <xf numFmtId="0" fontId="12" fillId="6"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67" fillId="0" borderId="17" xfId="0" applyFont="1" applyBorder="1" applyAlignment="1">
      <alignment vertical="center" wrapText="1"/>
    </xf>
    <xf numFmtId="0" fontId="0" fillId="0" borderId="11" xfId="0" applyBorder="1" applyAlignment="1">
      <alignment vertical="center" wrapText="1"/>
    </xf>
    <xf numFmtId="0" fontId="67" fillId="0" borderId="18" xfId="0" applyFont="1" applyBorder="1" applyAlignment="1">
      <alignment horizontal="center" vertical="center"/>
    </xf>
    <xf numFmtId="0" fontId="67" fillId="0" borderId="23" xfId="0" applyFont="1" applyBorder="1" applyAlignment="1">
      <alignment horizontal="center" vertical="center"/>
    </xf>
    <xf numFmtId="0" fontId="63" fillId="0" borderId="12" xfId="0" applyFont="1" applyBorder="1" applyAlignment="1">
      <alignment horizontal="left" vertical="center"/>
    </xf>
    <xf numFmtId="0" fontId="63" fillId="0" borderId="21" xfId="0" applyFont="1" applyBorder="1" applyAlignment="1">
      <alignment horizontal="left" vertical="center"/>
    </xf>
    <xf numFmtId="164" fontId="63" fillId="0" borderId="18" xfId="0" applyNumberFormat="1" applyFont="1" applyBorder="1" applyAlignment="1">
      <alignment horizontal="left" vertical="center"/>
    </xf>
    <xf numFmtId="164" fontId="63" fillId="0" borderId="23" xfId="0" applyNumberFormat="1" applyFont="1" applyBorder="1" applyAlignment="1">
      <alignment horizontal="left" vertical="center"/>
    </xf>
    <xf numFmtId="164" fontId="63" fillId="0" borderId="12" xfId="0" applyNumberFormat="1" applyFont="1" applyBorder="1" applyAlignment="1">
      <alignment horizontal="left" vertical="center"/>
    </xf>
    <xf numFmtId="164" fontId="63" fillId="0" borderId="21" xfId="0" applyNumberFormat="1" applyFont="1" applyBorder="1" applyAlignment="1">
      <alignment horizontal="left" vertical="center"/>
    </xf>
    <xf numFmtId="0" fontId="9" fillId="0" borderId="18" xfId="64" applyFont="1" applyBorder="1" applyAlignment="1">
      <alignment horizontal="left" vertical="center" wrapText="1"/>
      <protection/>
    </xf>
    <xf numFmtId="0" fontId="9" fillId="0" borderId="0" xfId="64" applyFont="1" applyBorder="1" applyAlignment="1">
      <alignment horizontal="left" vertical="center" wrapText="1"/>
      <protection/>
    </xf>
    <xf numFmtId="0" fontId="67" fillId="0" borderId="0" xfId="0" applyFont="1" applyBorder="1" applyAlignment="1">
      <alignment horizontal="center"/>
    </xf>
    <xf numFmtId="0" fontId="58" fillId="0" borderId="0" xfId="0" applyFont="1" applyBorder="1" applyAlignment="1">
      <alignment horizontal="center"/>
    </xf>
    <xf numFmtId="0" fontId="67" fillId="0" borderId="12" xfId="0" applyFont="1" applyBorder="1" applyAlignment="1">
      <alignment horizontal="center"/>
    </xf>
    <xf numFmtId="0" fontId="67" fillId="0" borderId="21" xfId="0" applyFont="1" applyBorder="1" applyAlignment="1">
      <alignment horizontal="center"/>
    </xf>
    <xf numFmtId="164" fontId="60" fillId="0" borderId="12" xfId="0" applyNumberFormat="1" applyFont="1" applyBorder="1" applyAlignment="1">
      <alignment horizontal="left" vertical="center"/>
    </xf>
    <xf numFmtId="0" fontId="67" fillId="0" borderId="17"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7" xfId="0" applyFont="1" applyBorder="1" applyAlignment="1">
      <alignment horizontal="center" vertical="center"/>
    </xf>
    <xf numFmtId="0" fontId="67" fillId="0" borderId="18" xfId="0" applyFont="1" applyBorder="1" applyAlignment="1">
      <alignment horizontal="center"/>
    </xf>
    <xf numFmtId="0" fontId="67" fillId="0" borderId="23" xfId="0" applyFont="1" applyBorder="1" applyAlignment="1">
      <alignment horizontal="center"/>
    </xf>
    <xf numFmtId="0" fontId="67" fillId="0" borderId="10" xfId="0" applyFont="1" applyBorder="1" applyAlignment="1">
      <alignment horizontal="center"/>
    </xf>
    <xf numFmtId="164" fontId="63" fillId="0" borderId="0" xfId="0" applyNumberFormat="1" applyFont="1" applyBorder="1" applyAlignment="1">
      <alignment horizontal="left" vertical="center"/>
    </xf>
    <xf numFmtId="0" fontId="61" fillId="0" borderId="0" xfId="0" applyFont="1" applyBorder="1" applyAlignment="1">
      <alignment horizontal="left" vertical="center" wrapText="1"/>
    </xf>
    <xf numFmtId="0" fontId="67" fillId="0" borderId="17" xfId="0" applyFont="1" applyBorder="1" applyAlignment="1">
      <alignment wrapText="1"/>
    </xf>
    <xf numFmtId="0" fontId="0" fillId="0" borderId="11" xfId="0" applyBorder="1" applyAlignment="1">
      <alignment wrapText="1"/>
    </xf>
    <xf numFmtId="0" fontId="6" fillId="33" borderId="0" xfId="0" applyFont="1" applyFill="1" applyBorder="1" applyAlignment="1">
      <alignment vertical="center" wrapText="1"/>
    </xf>
    <xf numFmtId="0" fontId="7" fillId="0" borderId="0" xfId="64" applyFont="1" applyBorder="1" applyAlignment="1">
      <alignment vertical="center" wrapText="1"/>
      <protection/>
    </xf>
    <xf numFmtId="0" fontId="60" fillId="0" borderId="12" xfId="0" applyFont="1" applyBorder="1" applyAlignment="1">
      <alignment horizontal="left" vertical="top"/>
    </xf>
    <xf numFmtId="0" fontId="63" fillId="0" borderId="0" xfId="0" applyFont="1" applyBorder="1" applyAlignment="1">
      <alignment horizontal="left" indent="1"/>
    </xf>
    <xf numFmtId="0" fontId="13" fillId="0" borderId="0" xfId="0" applyFont="1" applyFill="1" applyBorder="1" applyAlignment="1">
      <alignment horizontal="left" vertical="center" wrapText="1"/>
    </xf>
    <xf numFmtId="0" fontId="67" fillId="0" borderId="18" xfId="0" applyFont="1" applyBorder="1" applyAlignment="1">
      <alignment horizontal="center" wrapText="1"/>
    </xf>
    <xf numFmtId="0" fontId="67" fillId="0" borderId="23" xfId="0" applyFont="1" applyBorder="1" applyAlignment="1">
      <alignment horizontal="center" wrapText="1"/>
    </xf>
    <xf numFmtId="0" fontId="67" fillId="0" borderId="28" xfId="0" applyFont="1" applyBorder="1" applyAlignment="1">
      <alignment horizontal="left" vertical="center" wrapText="1"/>
    </xf>
    <xf numFmtId="0" fontId="67" fillId="0" borderId="25" xfId="0" applyFont="1" applyBorder="1" applyAlignment="1">
      <alignment horizontal="left" vertical="center" wrapText="1"/>
    </xf>
    <xf numFmtId="0" fontId="67" fillId="0" borderId="12" xfId="0" applyFont="1" applyBorder="1" applyAlignment="1">
      <alignment horizontal="center" vertical="center" wrapText="1"/>
    </xf>
    <xf numFmtId="0" fontId="67" fillId="0" borderId="18" xfId="0" applyFont="1" applyBorder="1" applyAlignment="1" quotePrefix="1">
      <alignment horizontal="center" vertical="center" wrapText="1"/>
    </xf>
    <xf numFmtId="0" fontId="67" fillId="0" borderId="10" xfId="0" applyFont="1" applyBorder="1" applyAlignment="1">
      <alignment horizontal="center" wrapText="1"/>
    </xf>
    <xf numFmtId="0" fontId="67" fillId="0" borderId="0" xfId="0" applyFont="1" applyBorder="1" applyAlignment="1">
      <alignment horizontal="center" wrapText="1"/>
    </xf>
    <xf numFmtId="164" fontId="61" fillId="0" borderId="11" xfId="0" applyNumberFormat="1" applyFont="1" applyBorder="1" applyAlignment="1">
      <alignment horizontal="left" vertical="center" indent="1"/>
    </xf>
    <xf numFmtId="164" fontId="61" fillId="0" borderId="12" xfId="0" applyNumberFormat="1" applyFont="1" applyBorder="1" applyAlignment="1">
      <alignment horizontal="left" vertical="center" indent="1"/>
    </xf>
    <xf numFmtId="164" fontId="61" fillId="0" borderId="10" xfId="0" applyNumberFormat="1" applyFont="1" applyBorder="1" applyAlignment="1">
      <alignment horizontal="left" vertical="center" indent="1"/>
    </xf>
    <xf numFmtId="164" fontId="61" fillId="0" borderId="0" xfId="0" applyNumberFormat="1" applyFont="1" applyBorder="1" applyAlignment="1">
      <alignment horizontal="left" vertical="center" indent="1"/>
    </xf>
    <xf numFmtId="0" fontId="67" fillId="0" borderId="17" xfId="0" applyFont="1" applyBorder="1" applyAlignment="1">
      <alignment horizontal="left" vertical="center" wrapText="1" indent="1"/>
    </xf>
    <xf numFmtId="0" fontId="67" fillId="0" borderId="18" xfId="0" applyFont="1" applyBorder="1" applyAlignment="1">
      <alignment horizontal="left" vertical="center" wrapText="1" indent="1"/>
    </xf>
    <xf numFmtId="0" fontId="67" fillId="0" borderId="11" xfId="0" applyFont="1" applyBorder="1" applyAlignment="1">
      <alignment horizontal="left" vertical="center" wrapText="1" indent="1"/>
    </xf>
    <xf numFmtId="0" fontId="67" fillId="0" borderId="12" xfId="0" applyFont="1" applyBorder="1" applyAlignment="1">
      <alignment horizontal="left" vertical="center" wrapText="1" indent="1"/>
    </xf>
    <xf numFmtId="0" fontId="9" fillId="0" borderId="27" xfId="0" applyFont="1" applyBorder="1" applyAlignment="1">
      <alignment horizontal="center"/>
    </xf>
    <xf numFmtId="0" fontId="0" fillId="0" borderId="0" xfId="0" applyBorder="1" applyAlignment="1">
      <alignment horizontal="left" vertical="center" wrapText="1"/>
    </xf>
    <xf numFmtId="0" fontId="67" fillId="0" borderId="23" xfId="0" applyFont="1" applyBorder="1" applyAlignment="1">
      <alignment horizontal="left" vertical="center" wrapText="1" indent="1"/>
    </xf>
    <xf numFmtId="0" fontId="67" fillId="0" borderId="21" xfId="0" applyFont="1" applyBorder="1" applyAlignment="1">
      <alignment horizontal="left" vertical="center" wrapText="1" indent="1"/>
    </xf>
    <xf numFmtId="164" fontId="61" fillId="0" borderId="10" xfId="0" applyNumberFormat="1" applyFont="1" applyBorder="1" applyAlignment="1">
      <alignment horizontal="left" vertical="top" indent="1"/>
    </xf>
    <xf numFmtId="164" fontId="61" fillId="0" borderId="22" xfId="0" applyNumberFormat="1" applyFont="1" applyBorder="1" applyAlignment="1">
      <alignment horizontal="left" vertical="top" indent="1"/>
    </xf>
    <xf numFmtId="0" fontId="61" fillId="0" borderId="10" xfId="0" applyFont="1" applyBorder="1" applyAlignment="1">
      <alignment horizontal="left" vertical="center" indent="1"/>
    </xf>
    <xf numFmtId="0" fontId="61" fillId="0" borderId="22" xfId="0" applyFont="1" applyBorder="1" applyAlignment="1">
      <alignment horizontal="left" vertical="center" indent="1"/>
    </xf>
    <xf numFmtId="164" fontId="61" fillId="0" borderId="22" xfId="0" applyNumberFormat="1" applyFont="1" applyBorder="1" applyAlignment="1">
      <alignment horizontal="left" vertical="center" indent="1"/>
    </xf>
    <xf numFmtId="164" fontId="61" fillId="0" borderId="21" xfId="0" applyNumberFormat="1" applyFont="1" applyBorder="1" applyAlignment="1">
      <alignment horizontal="left" vertical="center" inden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rmal 5" xfId="63"/>
    <cellStyle name="Normal_adult webtables before unlinking" xfId="64"/>
    <cellStyle name="Note" xfId="65"/>
    <cellStyle name="Output" xfId="66"/>
    <cellStyle name="Percent" xfId="67"/>
    <cellStyle name="Title" xfId="68"/>
    <cellStyle name="Total" xfId="69"/>
    <cellStyle name="Warning Text" xfId="7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alth.govt.nz/publication/health-new-zealand-adults-2011-12"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6"/>
  <sheetViews>
    <sheetView showGridLines="0" zoomScalePageLayoutView="0" workbookViewId="0" topLeftCell="A1">
      <selection activeCell="B25" sqref="B25"/>
    </sheetView>
  </sheetViews>
  <sheetFormatPr defaultColWidth="9.140625" defaultRowHeight="17.25" customHeight="1"/>
  <cols>
    <col min="1" max="1" width="7.57421875" style="1553" customWidth="1"/>
    <col min="2" max="2" width="50.00390625" style="1553" customWidth="1"/>
    <col min="3" max="3" width="52.00390625" style="1553" customWidth="1"/>
    <col min="4" max="10" width="9.140625" style="1553" customWidth="1"/>
    <col min="11" max="11" width="15.7109375" style="1553" customWidth="1"/>
    <col min="12" max="17" width="9.140625" style="1553" customWidth="1"/>
    <col min="18" max="18" width="62.28125" style="1553" customWidth="1"/>
    <col min="19" max="16384" width="9.140625" style="1553" customWidth="1"/>
  </cols>
  <sheetData>
    <row r="1" ht="17.25" customHeight="1">
      <c r="A1" s="1595" t="s">
        <v>3559</v>
      </c>
    </row>
    <row r="2" ht="26.25" customHeight="1">
      <c r="A2" s="1595" t="s">
        <v>3557</v>
      </c>
    </row>
    <row r="3" spans="1:2" ht="9.75" customHeight="1">
      <c r="A3" s="1596"/>
      <c r="B3" s="1596"/>
    </row>
    <row r="4" spans="1:2" ht="24" customHeight="1">
      <c r="A4" s="680" t="s">
        <v>3533</v>
      </c>
      <c r="B4" s="135"/>
    </row>
    <row r="5" spans="1:2" ht="17.25" customHeight="1">
      <c r="A5" s="137" t="s">
        <v>616</v>
      </c>
      <c r="B5" s="135"/>
    </row>
    <row r="6" spans="1:2" ht="17.25" customHeight="1">
      <c r="A6" s="138">
        <v>1</v>
      </c>
      <c r="B6" s="360" t="s">
        <v>2</v>
      </c>
    </row>
    <row r="7" spans="1:2" ht="17.25" customHeight="1">
      <c r="A7" s="138">
        <v>2</v>
      </c>
      <c r="B7" s="360" t="s">
        <v>366</v>
      </c>
    </row>
    <row r="8" spans="1:2" ht="17.25" customHeight="1">
      <c r="A8" s="138">
        <v>3</v>
      </c>
      <c r="B8" s="360" t="s">
        <v>3550</v>
      </c>
    </row>
    <row r="9" spans="1:2" ht="17.25" customHeight="1">
      <c r="A9" s="137" t="s">
        <v>3551</v>
      </c>
      <c r="B9" s="135"/>
    </row>
    <row r="10" spans="1:2" ht="17.25" customHeight="1">
      <c r="A10" s="138">
        <v>4</v>
      </c>
      <c r="B10" s="360" t="s">
        <v>980</v>
      </c>
    </row>
    <row r="11" spans="1:2" ht="17.25" customHeight="1">
      <c r="A11" s="138">
        <v>5</v>
      </c>
      <c r="B11" s="360" t="s">
        <v>1178</v>
      </c>
    </row>
    <row r="12" spans="1:2" ht="17.25" customHeight="1">
      <c r="A12" s="138">
        <v>6</v>
      </c>
      <c r="B12" s="360" t="s">
        <v>1424</v>
      </c>
    </row>
    <row r="13" spans="1:2" ht="24" customHeight="1">
      <c r="A13" s="137" t="s">
        <v>3552</v>
      </c>
      <c r="B13" s="135"/>
    </row>
    <row r="14" spans="1:2" ht="17.25" customHeight="1">
      <c r="A14" s="138">
        <v>7</v>
      </c>
      <c r="B14" s="360" t="s">
        <v>1680</v>
      </c>
    </row>
    <row r="15" spans="1:2" ht="17.25" customHeight="1">
      <c r="A15" s="138">
        <v>8</v>
      </c>
      <c r="B15" s="360" t="s">
        <v>1936</v>
      </c>
    </row>
    <row r="16" spans="1:2" ht="17.25" customHeight="1">
      <c r="A16" s="138">
        <v>9</v>
      </c>
      <c r="B16" s="140" t="s">
        <v>3553</v>
      </c>
    </row>
    <row r="17" spans="1:2" ht="17.25" customHeight="1">
      <c r="A17" s="138">
        <v>10</v>
      </c>
      <c r="B17" s="140" t="s">
        <v>2434</v>
      </c>
    </row>
    <row r="18" spans="1:2" ht="17.25" customHeight="1">
      <c r="A18" s="138">
        <v>11</v>
      </c>
      <c r="B18" s="140" t="s">
        <v>3554</v>
      </c>
    </row>
    <row r="19" spans="1:2" ht="24" customHeight="1">
      <c r="A19" s="137" t="s">
        <v>3555</v>
      </c>
      <c r="B19" s="135"/>
    </row>
    <row r="20" spans="1:2" ht="17.25" customHeight="1">
      <c r="A20" s="138">
        <v>12</v>
      </c>
      <c r="B20" s="140" t="s">
        <v>2901</v>
      </c>
    </row>
    <row r="21" spans="1:2" ht="17.25" customHeight="1">
      <c r="A21" s="138">
        <v>13</v>
      </c>
      <c r="B21" s="140" t="s">
        <v>3167</v>
      </c>
    </row>
    <row r="22" spans="1:2" ht="17.25" customHeight="1">
      <c r="A22" s="138">
        <v>14</v>
      </c>
      <c r="B22" s="360" t="s">
        <v>3166</v>
      </c>
    </row>
    <row r="23" spans="1:2" ht="17.25" customHeight="1">
      <c r="A23" s="138">
        <v>15</v>
      </c>
      <c r="B23" s="140" t="s">
        <v>3482</v>
      </c>
    </row>
    <row r="24" spans="1:2" ht="17.25" customHeight="1">
      <c r="A24" s="138">
        <v>16</v>
      </c>
      <c r="B24" s="140" t="s">
        <v>3484</v>
      </c>
    </row>
    <row r="25" spans="1:2" ht="17.25" customHeight="1">
      <c r="A25" s="138">
        <v>17</v>
      </c>
      <c r="B25" s="360" t="s">
        <v>3556</v>
      </c>
    </row>
    <row r="26" spans="1:2" ht="17.25" customHeight="1">
      <c r="A26" s="138"/>
      <c r="B26" s="133"/>
    </row>
    <row r="27" spans="1:2" ht="26.25" customHeight="1">
      <c r="A27" s="680" t="s">
        <v>3534</v>
      </c>
      <c r="B27" s="134"/>
    </row>
    <row r="28" spans="1:4" ht="17.25" customHeight="1">
      <c r="A28" s="1594"/>
      <c r="B28" s="136" t="s">
        <v>3535</v>
      </c>
      <c r="C28" s="1583" t="s">
        <v>3536</v>
      </c>
      <c r="D28" s="1583"/>
    </row>
    <row r="29" spans="1:4" ht="17.25" customHeight="1">
      <c r="A29" s="1594"/>
      <c r="B29" s="136" t="s">
        <v>150</v>
      </c>
      <c r="C29" s="1583" t="s">
        <v>3537</v>
      </c>
      <c r="D29" s="1583"/>
    </row>
    <row r="30" spans="1:4" ht="17.25" customHeight="1">
      <c r="A30" s="1594"/>
      <c r="B30" s="136" t="s">
        <v>3538</v>
      </c>
      <c r="C30" s="1583" t="s">
        <v>3539</v>
      </c>
      <c r="D30" s="1583"/>
    </row>
    <row r="31" spans="2:4" ht="17.25" customHeight="1">
      <c r="B31" s="136" t="s">
        <v>3540</v>
      </c>
      <c r="C31" s="1583" t="s">
        <v>3541</v>
      </c>
      <c r="D31" s="1583"/>
    </row>
    <row r="32" spans="2:4" ht="17.25" customHeight="1">
      <c r="B32" s="136" t="s">
        <v>3542</v>
      </c>
      <c r="C32" s="1583" t="s">
        <v>3543</v>
      </c>
      <c r="D32" s="1583"/>
    </row>
    <row r="33" spans="2:4" ht="17.25" customHeight="1">
      <c r="B33" s="136" t="s">
        <v>3544</v>
      </c>
      <c r="C33" s="1583" t="s">
        <v>3545</v>
      </c>
      <c r="D33" s="1583"/>
    </row>
    <row r="34" spans="2:4" ht="17.25" customHeight="1">
      <c r="B34" s="136" t="s">
        <v>3546</v>
      </c>
      <c r="C34" s="1583" t="s">
        <v>3547</v>
      </c>
      <c r="D34" s="1583"/>
    </row>
    <row r="35" spans="2:4" ht="17.25" customHeight="1">
      <c r="B35" s="139"/>
      <c r="C35" s="1583"/>
      <c r="D35" s="1583"/>
    </row>
    <row r="36" spans="1:4" ht="17.25" customHeight="1">
      <c r="A36" s="1597" t="s">
        <v>3548</v>
      </c>
      <c r="C36" s="1583"/>
      <c r="D36" s="1583"/>
    </row>
    <row r="37" spans="2:4" ht="17.25" customHeight="1">
      <c r="B37" s="134" t="s">
        <v>3558</v>
      </c>
      <c r="C37" s="1583"/>
      <c r="D37" s="1583"/>
    </row>
    <row r="38" spans="1:4" ht="17.25" customHeight="1">
      <c r="A38" s="1553" t="s">
        <v>3549</v>
      </c>
      <c r="C38" s="1583"/>
      <c r="D38" s="1583"/>
    </row>
    <row r="39" spans="3:4" ht="17.25" customHeight="1">
      <c r="C39" s="1583"/>
      <c r="D39" s="1583"/>
    </row>
    <row r="40" spans="3:4" ht="17.25" customHeight="1">
      <c r="C40" s="1583"/>
      <c r="D40" s="1583"/>
    </row>
    <row r="41" spans="3:4" ht="17.25" customHeight="1">
      <c r="C41" s="1583"/>
      <c r="D41" s="1583"/>
    </row>
    <row r="42" spans="3:4" ht="17.25" customHeight="1">
      <c r="C42" s="1583"/>
      <c r="D42" s="1583"/>
    </row>
    <row r="43" spans="3:4" ht="17.25" customHeight="1">
      <c r="C43" s="1583"/>
      <c r="D43" s="1583"/>
    </row>
    <row r="44" spans="3:4" ht="17.25" customHeight="1">
      <c r="C44" s="1583"/>
      <c r="D44" s="1583"/>
    </row>
    <row r="45" spans="3:4" ht="17.25" customHeight="1">
      <c r="C45" s="1583"/>
      <c r="D45" s="1583"/>
    </row>
    <row r="46" spans="3:4" ht="17.25" customHeight="1">
      <c r="C46" s="1583"/>
      <c r="D46" s="1583"/>
    </row>
  </sheetData>
  <sheetProtection/>
  <hyperlinks>
    <hyperlink ref="B6" location="'Exc_vg_gd health'!A1" display="Excellent, very good or good self-rated health"/>
    <hyperlink ref="B7" location="'Fair_poor health'!A1" display="Fair or poor self-rated health"/>
    <hyperlink ref="B8" location="'Self-rated health'!A1" display="Self-rated health (excellent, very good, good, fair, poor)"/>
    <hyperlink ref="B10" location="'Current smoking'!A1" display="Current smoking"/>
    <hyperlink ref="B11" location="'Daily smoking'!A1" display="Daily smoking"/>
    <hyperlink ref="B12" location="'Cigarettes smoked'!A1" display="Number of cigarettes smoked each day (among current smokers)"/>
    <hyperlink ref="B14" location="'Vege intake'!A1" display="Meets vegetable intake guidelines (3+ servings per day)"/>
    <hyperlink ref="B15" location="'Fruit intake'!A1" display="Meets fruit intake guidelines (2+ servings per day)"/>
    <hyperlink ref="B16" location="'Vege+fruit intake'!A1" display="Meets vegetable and fruit intake guidelines (3+ and 2+ per day)"/>
    <hyperlink ref="B17" location="'Physically active'!A1" display="Physically active"/>
    <hyperlink ref="B18" location="'Little activity'!A1" display="Little physical activity"/>
    <hyperlink ref="B20" location="Obese!A1" display="Obese"/>
    <hyperlink ref="B21" location="Overweight!A1" display="Overweight (but not obese)"/>
    <hyperlink ref="B22" location="Overwgt_obese!A1" display="Overweight or obese"/>
    <hyperlink ref="B23" location="'Normal range'!A1" display="Normal BMI range"/>
    <hyperlink ref="B24" location="Underweight!A1" display="Underweight"/>
    <hyperlink ref="B25" location="'BMI category'!A1" display="BMI categories (obese, overweight, normal range, underweight)"/>
    <hyperlink ref="B37" r:id="rId1" display="The Health of New Zealand Adults 2011/12: Key findings of the New Zealand Health Survey"/>
  </hyperlinks>
  <printOptions/>
  <pageMargins left="0.7" right="0.7" top="0.75" bottom="0.75" header="0.3" footer="0.3"/>
  <pageSetup fitToHeight="0" fitToWidth="1" horizontalDpi="600" verticalDpi="600" orientation="landscape" paperSize="9" scale="70" r:id="rId2"/>
</worksheet>
</file>

<file path=xl/worksheets/sheet10.xml><?xml version="1.0" encoding="utf-8"?>
<worksheet xmlns="http://schemas.openxmlformats.org/spreadsheetml/2006/main" xmlns:r="http://schemas.openxmlformats.org/officeDocument/2006/relationships">
  <sheetPr>
    <pageSetUpPr fitToPage="1"/>
  </sheetPr>
  <dimension ref="A1:S169"/>
  <sheetViews>
    <sheetView showGridLines="0" zoomScalePageLayoutView="0" workbookViewId="0" topLeftCell="A1">
      <selection activeCell="A1" sqref="A1"/>
    </sheetView>
  </sheetViews>
  <sheetFormatPr defaultColWidth="9.140625" defaultRowHeight="12.75"/>
  <cols>
    <col min="1" max="1" width="2.28125" style="681" customWidth="1"/>
    <col min="2" max="2" width="20.7109375" style="681" customWidth="1"/>
    <col min="3" max="4" width="10.140625" style="681" customWidth="1"/>
    <col min="5" max="5" width="11.140625" style="681" customWidth="1"/>
    <col min="6" max="6" width="10.57421875" style="681" customWidth="1"/>
    <col min="7" max="7" width="10.8515625" style="681" customWidth="1"/>
    <col min="8" max="8" width="11.57421875" style="681" customWidth="1"/>
    <col min="9" max="9" width="10.28125" style="681" customWidth="1"/>
    <col min="10" max="10" width="15.140625" style="681" customWidth="1"/>
    <col min="11" max="11" width="5.00390625" style="681" customWidth="1"/>
    <col min="12" max="12" width="12.140625" style="681" customWidth="1"/>
    <col min="13" max="13" width="3.57421875" style="681" customWidth="1"/>
    <col min="14" max="14" width="9.7109375" style="681" customWidth="1"/>
    <col min="15" max="15" width="3.57421875" style="681" customWidth="1"/>
    <col min="16" max="16" width="10.28125" style="681" customWidth="1"/>
    <col min="17" max="17" width="21.28125" style="681" customWidth="1"/>
    <col min="18" max="18" width="82.7109375" style="681" customWidth="1"/>
    <col min="19" max="16384" width="9.140625" style="681" customWidth="1"/>
  </cols>
  <sheetData>
    <row r="1" spans="1:18" ht="14.25">
      <c r="A1" s="807"/>
      <c r="B1" s="1720" t="s">
        <v>0</v>
      </c>
      <c r="C1" s="1720"/>
      <c r="D1" s="1720"/>
      <c r="E1" s="1720"/>
      <c r="F1" s="1720"/>
      <c r="G1" s="1720"/>
      <c r="H1" s="1720"/>
      <c r="I1" s="1720"/>
      <c r="J1" s="1720"/>
      <c r="K1" s="1720"/>
      <c r="L1" s="1721"/>
      <c r="M1" s="1721"/>
      <c r="N1" s="1721"/>
      <c r="O1" s="1721"/>
      <c r="P1" s="1721"/>
      <c r="Q1" s="970"/>
      <c r="R1" s="689"/>
    </row>
    <row r="2" spans="1:18" ht="5.25" customHeight="1">
      <c r="A2" s="807"/>
      <c r="B2" s="941"/>
      <c r="C2" s="968"/>
      <c r="D2" s="968"/>
      <c r="E2" s="968"/>
      <c r="F2" s="968"/>
      <c r="G2" s="968"/>
      <c r="H2" s="968"/>
      <c r="I2" s="968"/>
      <c r="J2" s="968"/>
      <c r="K2" s="968"/>
      <c r="L2" s="927"/>
      <c r="M2" s="968"/>
      <c r="N2" s="962"/>
      <c r="O2" s="968"/>
      <c r="P2" s="962"/>
      <c r="Q2" s="962"/>
      <c r="R2" s="726"/>
    </row>
    <row r="3" spans="1:19" ht="19.5">
      <c r="A3" s="807"/>
      <c r="B3" s="926"/>
      <c r="C3" s="926"/>
      <c r="D3" s="996"/>
      <c r="E3" s="996"/>
      <c r="F3" s="996"/>
      <c r="G3" s="996"/>
      <c r="H3" s="996"/>
      <c r="I3" s="996"/>
      <c r="J3" s="996"/>
      <c r="K3" s="996"/>
      <c r="L3" s="128"/>
      <c r="M3" s="128"/>
      <c r="N3" s="128"/>
      <c r="O3" s="128"/>
      <c r="P3" s="128"/>
      <c r="Q3" s="996"/>
      <c r="R3" s="3" t="s">
        <v>1</v>
      </c>
      <c r="S3" s="804"/>
    </row>
    <row r="4" spans="1:19" ht="12.75" customHeight="1">
      <c r="A4" s="807"/>
      <c r="B4" s="926"/>
      <c r="C4" s="1722" t="s">
        <v>2187</v>
      </c>
      <c r="D4" s="1722"/>
      <c r="E4" s="1722"/>
      <c r="F4" s="1722"/>
      <c r="G4" s="1722"/>
      <c r="H4" s="1722"/>
      <c r="I4" s="1722"/>
      <c r="J4" s="1722"/>
      <c r="K4" s="962"/>
      <c r="L4" s="962"/>
      <c r="M4" s="962"/>
      <c r="N4" s="962"/>
      <c r="O4" s="962"/>
      <c r="P4" s="962"/>
      <c r="Q4" s="962"/>
      <c r="R4" s="726" t="s">
        <v>3</v>
      </c>
      <c r="S4" s="804"/>
    </row>
    <row r="5" spans="1:19" ht="30.75" customHeight="1">
      <c r="A5" s="807"/>
      <c r="B5" s="949" t="s">
        <v>4</v>
      </c>
      <c r="C5" s="1722"/>
      <c r="D5" s="1722"/>
      <c r="E5" s="1722"/>
      <c r="F5" s="1722"/>
      <c r="G5" s="1722"/>
      <c r="H5" s="1722"/>
      <c r="I5" s="1722"/>
      <c r="J5" s="1722"/>
      <c r="K5" s="962"/>
      <c r="L5" s="962"/>
      <c r="M5" s="962"/>
      <c r="N5" s="962"/>
      <c r="O5" s="962"/>
      <c r="P5" s="962"/>
      <c r="Q5" s="962"/>
      <c r="R5" s="726" t="s">
        <v>5</v>
      </c>
      <c r="S5" s="804"/>
    </row>
    <row r="6" spans="1:19" ht="18.75" customHeight="1">
      <c r="A6" s="807"/>
      <c r="B6" s="926"/>
      <c r="C6" s="1722"/>
      <c r="D6" s="1722"/>
      <c r="E6" s="1722"/>
      <c r="F6" s="1722"/>
      <c r="G6" s="1722"/>
      <c r="H6" s="1722"/>
      <c r="I6" s="1722"/>
      <c r="J6" s="1722"/>
      <c r="K6" s="962"/>
      <c r="L6" s="962"/>
      <c r="M6" s="962"/>
      <c r="N6" s="962"/>
      <c r="O6" s="962"/>
      <c r="P6" s="962"/>
      <c r="Q6" s="962"/>
      <c r="R6" s="726" t="s">
        <v>6</v>
      </c>
      <c r="S6" s="804"/>
    </row>
    <row r="7" spans="1:19" ht="24" customHeight="1">
      <c r="A7" s="807"/>
      <c r="B7" s="1050"/>
      <c r="C7" s="996"/>
      <c r="D7" s="996"/>
      <c r="E7" s="996"/>
      <c r="F7" s="996"/>
      <c r="G7" s="996"/>
      <c r="H7" s="996"/>
      <c r="I7" s="996"/>
      <c r="J7" s="996"/>
      <c r="K7" s="1051"/>
      <c r="L7" s="962"/>
      <c r="M7" s="962"/>
      <c r="N7" s="962"/>
      <c r="O7" s="962"/>
      <c r="P7" s="962"/>
      <c r="Q7" s="962"/>
      <c r="R7" s="726" t="s">
        <v>8</v>
      </c>
      <c r="S7" s="804"/>
    </row>
    <row r="8" spans="1:19" ht="17.25" customHeight="1">
      <c r="A8" s="807"/>
      <c r="B8" s="926"/>
      <c r="C8" s="130" t="s">
        <v>7</v>
      </c>
      <c r="D8" s="21"/>
      <c r="E8" s="962"/>
      <c r="F8" s="962"/>
      <c r="G8" s="962"/>
      <c r="H8" s="962"/>
      <c r="I8" s="962"/>
      <c r="J8" s="962"/>
      <c r="K8" s="962"/>
      <c r="L8" s="962"/>
      <c r="M8" s="962"/>
      <c r="N8" s="962"/>
      <c r="O8" s="962"/>
      <c r="P8" s="962"/>
      <c r="Q8" s="962"/>
      <c r="R8" s="726" t="s">
        <v>11</v>
      </c>
      <c r="S8" s="804"/>
    </row>
    <row r="9" spans="1:19" ht="15">
      <c r="A9" s="807"/>
      <c r="B9" s="926"/>
      <c r="C9" s="21"/>
      <c r="D9" s="21"/>
      <c r="E9" s="962"/>
      <c r="F9" s="962"/>
      <c r="G9" s="962"/>
      <c r="H9" s="962"/>
      <c r="I9" s="962"/>
      <c r="J9" s="962"/>
      <c r="K9" s="962"/>
      <c r="L9" s="962"/>
      <c r="M9" s="962"/>
      <c r="N9" s="962"/>
      <c r="O9" s="962"/>
      <c r="P9" s="962"/>
      <c r="Q9" s="962"/>
      <c r="R9" s="2"/>
      <c r="S9" s="719"/>
    </row>
    <row r="10" spans="1:18" ht="15">
      <c r="A10" s="807"/>
      <c r="B10" s="940" t="s">
        <v>12</v>
      </c>
      <c r="C10" s="34"/>
      <c r="D10" s="34"/>
      <c r="E10" s="962"/>
      <c r="F10" s="962"/>
      <c r="G10" s="962"/>
      <c r="H10" s="962"/>
      <c r="I10" s="962"/>
      <c r="J10" s="962"/>
      <c r="K10" s="962"/>
      <c r="L10" s="962"/>
      <c r="M10" s="962"/>
      <c r="N10" s="962"/>
      <c r="O10" s="962"/>
      <c r="P10" s="962"/>
      <c r="Q10" s="955"/>
      <c r="R10" s="726"/>
    </row>
    <row r="11" spans="1:19" ht="21.75" customHeight="1">
      <c r="A11" s="807"/>
      <c r="B11" s="1723" t="s">
        <v>13</v>
      </c>
      <c r="C11" s="1723"/>
      <c r="D11" s="1723"/>
      <c r="E11" s="1723"/>
      <c r="F11" s="1723"/>
      <c r="G11" s="1723"/>
      <c r="H11" s="1723"/>
      <c r="I11" s="1723"/>
      <c r="J11" s="1723"/>
      <c r="K11" s="1723"/>
      <c r="L11" s="1723"/>
      <c r="M11" s="1723"/>
      <c r="N11" s="1723"/>
      <c r="O11" s="1723"/>
      <c r="P11" s="1723"/>
      <c r="Q11" s="969"/>
      <c r="R11" s="691"/>
      <c r="S11" s="686"/>
    </row>
    <row r="12" spans="1:18" ht="16.5" customHeight="1">
      <c r="A12" s="807"/>
      <c r="B12" s="963" t="s">
        <v>14</v>
      </c>
      <c r="C12" s="944" t="s">
        <v>2187</v>
      </c>
      <c r="D12" s="944"/>
      <c r="E12" s="962"/>
      <c r="F12" s="962"/>
      <c r="G12" s="962"/>
      <c r="H12" s="962"/>
      <c r="I12" s="962"/>
      <c r="J12" s="962"/>
      <c r="K12" s="962"/>
      <c r="L12" s="962"/>
      <c r="M12" s="962"/>
      <c r="N12" s="962"/>
      <c r="O12" s="962"/>
      <c r="P12" s="962"/>
      <c r="Q12" s="962"/>
      <c r="R12" s="726"/>
    </row>
    <row r="13" spans="1:17" ht="12.75">
      <c r="A13" s="807"/>
      <c r="B13" s="932"/>
      <c r="C13" s="945" t="s">
        <v>15</v>
      </c>
      <c r="D13" s="945"/>
      <c r="E13" s="962"/>
      <c r="F13" s="962"/>
      <c r="G13" s="962"/>
      <c r="H13" s="962"/>
      <c r="I13" s="962"/>
      <c r="J13" s="962"/>
      <c r="K13" s="962"/>
      <c r="L13" s="962"/>
      <c r="M13" s="962"/>
      <c r="N13" s="962"/>
      <c r="O13" s="962"/>
      <c r="P13" s="962"/>
      <c r="Q13" s="962"/>
    </row>
    <row r="14" spans="1:17" ht="12.75">
      <c r="A14" s="807"/>
      <c r="B14" s="932"/>
      <c r="C14" s="945" t="s">
        <v>16</v>
      </c>
      <c r="D14" s="945"/>
      <c r="E14" s="962"/>
      <c r="F14" s="962"/>
      <c r="G14" s="962"/>
      <c r="H14" s="962"/>
      <c r="I14" s="962"/>
      <c r="J14" s="962"/>
      <c r="K14" s="962"/>
      <c r="L14" s="962"/>
      <c r="M14" s="962"/>
      <c r="N14" s="962"/>
      <c r="O14" s="962"/>
      <c r="P14" s="962"/>
      <c r="Q14" s="962"/>
    </row>
    <row r="15" spans="1:19" ht="12.75">
      <c r="A15" s="807"/>
      <c r="B15" s="1724" t="s">
        <v>17</v>
      </c>
      <c r="C15" s="1726" t="s">
        <v>18</v>
      </c>
      <c r="D15" s="1726"/>
      <c r="E15" s="1726" t="s">
        <v>19</v>
      </c>
      <c r="F15" s="1726"/>
      <c r="G15" s="1726" t="s">
        <v>20</v>
      </c>
      <c r="H15" s="1726"/>
      <c r="I15" s="1726" t="s">
        <v>21</v>
      </c>
      <c r="J15" s="1726"/>
      <c r="K15" s="1727"/>
      <c r="L15" s="928"/>
      <c r="M15" s="983"/>
      <c r="N15" s="928"/>
      <c r="O15" s="983"/>
      <c r="P15" s="928"/>
      <c r="Q15" s="957"/>
      <c r="R15" s="701"/>
      <c r="S15" s="701"/>
    </row>
    <row r="16" spans="1:17" ht="12.75">
      <c r="A16" s="807"/>
      <c r="B16" s="1725"/>
      <c r="C16" s="966" t="s">
        <v>22</v>
      </c>
      <c r="D16" s="1021" t="s">
        <v>23</v>
      </c>
      <c r="E16" s="966" t="s">
        <v>22</v>
      </c>
      <c r="F16" s="1021" t="s">
        <v>23</v>
      </c>
      <c r="G16" s="966" t="s">
        <v>22</v>
      </c>
      <c r="H16" s="1021" t="s">
        <v>23</v>
      </c>
      <c r="I16" s="1005" t="s">
        <v>24</v>
      </c>
      <c r="J16" s="1728" t="s">
        <v>23</v>
      </c>
      <c r="K16" s="1729"/>
      <c r="L16" s="926"/>
      <c r="M16" s="993"/>
      <c r="N16" s="974"/>
      <c r="O16" s="993"/>
      <c r="P16" s="926"/>
      <c r="Q16" s="926"/>
    </row>
    <row r="17" spans="1:17" ht="13.5" customHeight="1">
      <c r="A17" s="807"/>
      <c r="B17" s="1001" t="s">
        <v>25</v>
      </c>
      <c r="C17" s="935">
        <v>44.3693</v>
      </c>
      <c r="D17" s="975" t="s">
        <v>2188</v>
      </c>
      <c r="E17" s="935">
        <v>37.8083</v>
      </c>
      <c r="F17" s="975" t="s">
        <v>2189</v>
      </c>
      <c r="G17" s="935">
        <v>50.5827</v>
      </c>
      <c r="H17" s="998" t="s">
        <v>2190</v>
      </c>
      <c r="I17" s="1016" t="s">
        <v>2191</v>
      </c>
      <c r="J17" s="1730" t="s">
        <v>2192</v>
      </c>
      <c r="K17" s="1731"/>
      <c r="L17" s="926"/>
      <c r="M17" s="972"/>
      <c r="N17" s="974"/>
      <c r="O17" s="972"/>
      <c r="P17" s="926"/>
      <c r="Q17" s="926"/>
    </row>
    <row r="18" spans="1:19" ht="13.5" customHeight="1">
      <c r="A18" s="807"/>
      <c r="B18" s="1001" t="s">
        <v>31</v>
      </c>
      <c r="C18" s="937"/>
      <c r="D18" s="975"/>
      <c r="E18" s="937"/>
      <c r="F18" s="975"/>
      <c r="G18" s="937"/>
      <c r="H18" s="975"/>
      <c r="I18" s="935"/>
      <c r="J18" s="1719"/>
      <c r="K18" s="1719"/>
      <c r="L18" s="926"/>
      <c r="M18" s="972"/>
      <c r="N18" s="974"/>
      <c r="O18" s="972"/>
      <c r="P18" s="926"/>
      <c r="Q18" s="962"/>
      <c r="R18" s="717"/>
      <c r="S18" s="717"/>
    </row>
    <row r="19" spans="1:17" ht="13.5" customHeight="1">
      <c r="A19" s="807"/>
      <c r="B19" s="947" t="s">
        <v>32</v>
      </c>
      <c r="C19" s="935">
        <v>42.9671</v>
      </c>
      <c r="D19" s="975" t="s">
        <v>2193</v>
      </c>
      <c r="E19" s="935">
        <v>42.2827</v>
      </c>
      <c r="F19" s="975" t="s">
        <v>2194</v>
      </c>
      <c r="G19" s="935">
        <v>43.6762</v>
      </c>
      <c r="H19" s="975" t="s">
        <v>2195</v>
      </c>
      <c r="I19" s="935" t="s">
        <v>2196</v>
      </c>
      <c r="J19" s="1719" t="s">
        <v>2197</v>
      </c>
      <c r="K19" s="1719"/>
      <c r="L19" s="926"/>
      <c r="M19" s="972"/>
      <c r="N19" s="974"/>
      <c r="O19" s="972"/>
      <c r="P19" s="926"/>
      <c r="Q19" s="926"/>
    </row>
    <row r="20" spans="1:17" ht="13.5" customHeight="1">
      <c r="A20" s="807"/>
      <c r="B20" s="947" t="s">
        <v>38</v>
      </c>
      <c r="C20" s="935">
        <v>36.3486</v>
      </c>
      <c r="D20" s="975" t="s">
        <v>2198</v>
      </c>
      <c r="E20" s="935">
        <v>31.4422</v>
      </c>
      <c r="F20" s="975" t="s">
        <v>2199</v>
      </c>
      <c r="G20" s="935">
        <v>41.6177</v>
      </c>
      <c r="H20" s="975" t="s">
        <v>2200</v>
      </c>
      <c r="I20" s="935" t="s">
        <v>2201</v>
      </c>
      <c r="J20" s="1719" t="s">
        <v>2202</v>
      </c>
      <c r="K20" s="1719"/>
      <c r="L20" s="926"/>
      <c r="M20" s="972"/>
      <c r="N20" s="974"/>
      <c r="O20" s="972"/>
      <c r="P20" s="926"/>
      <c r="Q20" s="926"/>
    </row>
    <row r="21" spans="1:19" ht="9" customHeight="1">
      <c r="A21" s="807"/>
      <c r="B21" s="1026"/>
      <c r="C21" s="937"/>
      <c r="D21" s="975"/>
      <c r="E21" s="937"/>
      <c r="F21" s="975"/>
      <c r="G21" s="937"/>
      <c r="H21" s="975"/>
      <c r="I21" s="935"/>
      <c r="J21" s="975"/>
      <c r="K21" s="1022"/>
      <c r="L21" s="926"/>
      <c r="M21" s="972"/>
      <c r="N21" s="974"/>
      <c r="O21" s="972"/>
      <c r="P21" s="926"/>
      <c r="Q21" s="962"/>
      <c r="R21" s="717"/>
      <c r="S21" s="717"/>
    </row>
    <row r="22" spans="1:17" ht="13.5" customHeight="1">
      <c r="A22" s="807"/>
      <c r="B22" s="947" t="s">
        <v>44</v>
      </c>
      <c r="C22" s="935">
        <v>38.3203</v>
      </c>
      <c r="D22" s="975" t="s">
        <v>2203</v>
      </c>
      <c r="E22" s="935">
        <v>34.6321</v>
      </c>
      <c r="F22" s="975" t="s">
        <v>2204</v>
      </c>
      <c r="G22" s="935">
        <v>42.239</v>
      </c>
      <c r="H22" s="975" t="s">
        <v>2205</v>
      </c>
      <c r="I22" s="935" t="s">
        <v>2206</v>
      </c>
      <c r="J22" s="1719" t="s">
        <v>2207</v>
      </c>
      <c r="K22" s="1719"/>
      <c r="L22" s="926"/>
      <c r="M22" s="972"/>
      <c r="N22" s="974"/>
      <c r="O22" s="972"/>
      <c r="P22" s="926"/>
      <c r="Q22" s="926"/>
    </row>
    <row r="23" spans="1:17" ht="13.5" customHeight="1">
      <c r="A23" s="807"/>
      <c r="B23" s="947" t="s">
        <v>50</v>
      </c>
      <c r="C23" s="935">
        <v>38.4655</v>
      </c>
      <c r="D23" s="975" t="s">
        <v>2208</v>
      </c>
      <c r="E23" s="935">
        <v>33.4947</v>
      </c>
      <c r="F23" s="975" t="s">
        <v>2209</v>
      </c>
      <c r="G23" s="935">
        <v>43.2907</v>
      </c>
      <c r="H23" s="975" t="s">
        <v>2210</v>
      </c>
      <c r="I23" s="935" t="s">
        <v>1980</v>
      </c>
      <c r="J23" s="1719" t="s">
        <v>2211</v>
      </c>
      <c r="K23" s="1719"/>
      <c r="L23" s="926"/>
      <c r="M23" s="972"/>
      <c r="N23" s="974"/>
      <c r="O23" s="972"/>
      <c r="P23" s="926"/>
      <c r="Q23" s="926"/>
    </row>
    <row r="24" spans="1:17" ht="13.5" customHeight="1">
      <c r="A24" s="807"/>
      <c r="B24" s="947" t="s">
        <v>56</v>
      </c>
      <c r="C24" s="935">
        <v>40.4583</v>
      </c>
      <c r="D24" s="975" t="s">
        <v>2212</v>
      </c>
      <c r="E24" s="935">
        <v>33.8005</v>
      </c>
      <c r="F24" s="975" t="s">
        <v>2213</v>
      </c>
      <c r="G24" s="935">
        <v>46.5297</v>
      </c>
      <c r="H24" s="975" t="s">
        <v>2063</v>
      </c>
      <c r="I24" s="935" t="s">
        <v>2214</v>
      </c>
      <c r="J24" s="1719" t="s">
        <v>2215</v>
      </c>
      <c r="K24" s="1719"/>
      <c r="L24" s="926"/>
      <c r="M24" s="972"/>
      <c r="N24" s="974"/>
      <c r="O24" s="972"/>
      <c r="P24" s="926"/>
      <c r="Q24" s="926"/>
    </row>
    <row r="25" spans="1:17" ht="13.5" customHeight="1">
      <c r="A25" s="807"/>
      <c r="B25" s="947" t="s">
        <v>62</v>
      </c>
      <c r="C25" s="935">
        <v>46.2769</v>
      </c>
      <c r="D25" s="975" t="s">
        <v>2216</v>
      </c>
      <c r="E25" s="935">
        <v>39.5126</v>
      </c>
      <c r="F25" s="975" t="s">
        <v>2217</v>
      </c>
      <c r="G25" s="935">
        <v>52.6325</v>
      </c>
      <c r="H25" s="975" t="s">
        <v>2218</v>
      </c>
      <c r="I25" s="935" t="s">
        <v>2219</v>
      </c>
      <c r="J25" s="1719" t="s">
        <v>2220</v>
      </c>
      <c r="K25" s="1719"/>
      <c r="L25" s="926"/>
      <c r="M25" s="972"/>
      <c r="N25" s="974"/>
      <c r="O25" s="972"/>
      <c r="P25" s="926"/>
      <c r="Q25" s="926"/>
    </row>
    <row r="26" spans="1:17" ht="13.5" customHeight="1">
      <c r="A26" s="807"/>
      <c r="B26" s="947" t="s">
        <v>68</v>
      </c>
      <c r="C26" s="935">
        <v>50.9009</v>
      </c>
      <c r="D26" s="975" t="s">
        <v>2221</v>
      </c>
      <c r="E26" s="935">
        <v>41.1778</v>
      </c>
      <c r="F26" s="975" t="s">
        <v>2222</v>
      </c>
      <c r="G26" s="935">
        <v>60.239</v>
      </c>
      <c r="H26" s="975" t="s">
        <v>2223</v>
      </c>
      <c r="I26" s="935" t="s">
        <v>2224</v>
      </c>
      <c r="J26" s="1719" t="s">
        <v>2225</v>
      </c>
      <c r="K26" s="1719"/>
      <c r="L26" s="926"/>
      <c r="M26" s="972"/>
      <c r="N26" s="974"/>
      <c r="O26" s="972"/>
      <c r="P26" s="926"/>
      <c r="Q26" s="926"/>
    </row>
    <row r="27" spans="1:17" ht="13.5" customHeight="1">
      <c r="A27" s="807"/>
      <c r="B27" s="947" t="s">
        <v>74</v>
      </c>
      <c r="C27" s="935">
        <v>55.1597</v>
      </c>
      <c r="D27" s="975" t="s">
        <v>2226</v>
      </c>
      <c r="E27" s="935">
        <v>47.646</v>
      </c>
      <c r="F27" s="975" t="s">
        <v>2227</v>
      </c>
      <c r="G27" s="935">
        <v>62.2164</v>
      </c>
      <c r="H27" s="975" t="s">
        <v>2228</v>
      </c>
      <c r="I27" s="935" t="s">
        <v>2229</v>
      </c>
      <c r="J27" s="1719" t="s">
        <v>2230</v>
      </c>
      <c r="K27" s="1719"/>
      <c r="L27" s="926"/>
      <c r="M27" s="972"/>
      <c r="N27" s="974"/>
      <c r="O27" s="972"/>
      <c r="P27" s="926"/>
      <c r="Q27" s="926"/>
    </row>
    <row r="28" spans="1:17" ht="13.5" customHeight="1">
      <c r="A28" s="807"/>
      <c r="B28" s="947" t="s">
        <v>80</v>
      </c>
      <c r="C28" s="935">
        <v>50.1653</v>
      </c>
      <c r="D28" s="975" t="s">
        <v>2231</v>
      </c>
      <c r="E28" s="935">
        <v>41.9892</v>
      </c>
      <c r="F28" s="975" t="s">
        <v>2232</v>
      </c>
      <c r="G28" s="935">
        <v>56.2111</v>
      </c>
      <c r="H28" s="975" t="s">
        <v>2233</v>
      </c>
      <c r="I28" s="935" t="s">
        <v>2234</v>
      </c>
      <c r="J28" s="1719" t="s">
        <v>2235</v>
      </c>
      <c r="K28" s="1719"/>
      <c r="L28" s="926"/>
      <c r="M28" s="972"/>
      <c r="N28" s="974"/>
      <c r="O28" s="972"/>
      <c r="P28" s="926"/>
      <c r="Q28" s="926"/>
    </row>
    <row r="29" spans="1:17" ht="13.5" customHeight="1">
      <c r="A29" s="807"/>
      <c r="B29" s="1001" t="s">
        <v>86</v>
      </c>
      <c r="C29" s="991"/>
      <c r="D29" s="975"/>
      <c r="E29" s="937"/>
      <c r="F29" s="975"/>
      <c r="G29" s="937"/>
      <c r="H29" s="975"/>
      <c r="I29" s="935"/>
      <c r="J29" s="1719"/>
      <c r="K29" s="1719"/>
      <c r="L29" s="926"/>
      <c r="M29" s="972"/>
      <c r="N29" s="974"/>
      <c r="O29" s="972"/>
      <c r="P29" s="926"/>
      <c r="Q29" s="926"/>
    </row>
    <row r="30" spans="1:17" ht="13.5" customHeight="1">
      <c r="A30" s="807"/>
      <c r="B30" s="947" t="s">
        <v>87</v>
      </c>
      <c r="C30" s="935">
        <v>37.3966</v>
      </c>
      <c r="D30" s="975" t="s">
        <v>2236</v>
      </c>
      <c r="E30" s="935">
        <v>34.7416</v>
      </c>
      <c r="F30" s="975" t="s">
        <v>2237</v>
      </c>
      <c r="G30" s="935">
        <v>39.8493</v>
      </c>
      <c r="H30" s="975" t="s">
        <v>2238</v>
      </c>
      <c r="I30" s="935" t="s">
        <v>2239</v>
      </c>
      <c r="J30" s="1719" t="s">
        <v>2240</v>
      </c>
      <c r="K30" s="1719"/>
      <c r="L30" s="926"/>
      <c r="M30" s="972"/>
      <c r="N30" s="974"/>
      <c r="O30" s="972"/>
      <c r="P30" s="926"/>
      <c r="Q30" s="926"/>
    </row>
    <row r="31" spans="1:17" ht="13.5" customHeight="1">
      <c r="A31" s="807"/>
      <c r="B31" s="947" t="s">
        <v>93</v>
      </c>
      <c r="C31" s="935">
        <v>29.8312</v>
      </c>
      <c r="D31" s="975" t="s">
        <v>2241</v>
      </c>
      <c r="E31" s="935">
        <v>24.7529</v>
      </c>
      <c r="F31" s="975" t="s">
        <v>2242</v>
      </c>
      <c r="G31" s="935">
        <v>34.0705</v>
      </c>
      <c r="H31" s="975" t="s">
        <v>2243</v>
      </c>
      <c r="I31" s="935" t="s">
        <v>2244</v>
      </c>
      <c r="J31" s="1719" t="s">
        <v>2245</v>
      </c>
      <c r="K31" s="1719"/>
      <c r="L31" s="926"/>
      <c r="M31" s="972"/>
      <c r="N31" s="974"/>
      <c r="O31" s="972"/>
      <c r="P31" s="926"/>
      <c r="Q31" s="926"/>
    </row>
    <row r="32" spans="1:17" ht="13.5" customHeight="1">
      <c r="A32" s="807"/>
      <c r="B32" s="947" t="s">
        <v>99</v>
      </c>
      <c r="C32" s="935">
        <v>34.7941</v>
      </c>
      <c r="D32" s="975" t="s">
        <v>2246</v>
      </c>
      <c r="E32" s="935">
        <v>32.0854</v>
      </c>
      <c r="F32" s="975" t="s">
        <v>2247</v>
      </c>
      <c r="G32" s="935">
        <v>37.2782</v>
      </c>
      <c r="H32" s="975" t="s">
        <v>2248</v>
      </c>
      <c r="I32" s="935" t="s">
        <v>2249</v>
      </c>
      <c r="J32" s="1719" t="s">
        <v>2250</v>
      </c>
      <c r="K32" s="1719"/>
      <c r="L32" s="926"/>
      <c r="M32" s="972"/>
      <c r="N32" s="974"/>
      <c r="O32" s="972"/>
      <c r="P32" s="926"/>
      <c r="Q32" s="926"/>
    </row>
    <row r="33" spans="1:17" ht="13.5" customHeight="1">
      <c r="A33" s="807"/>
      <c r="B33" s="947" t="s">
        <v>105</v>
      </c>
      <c r="C33" s="935">
        <v>47.1379</v>
      </c>
      <c r="D33" s="975" t="s">
        <v>2251</v>
      </c>
      <c r="E33" s="935">
        <v>39.4771</v>
      </c>
      <c r="F33" s="975" t="s">
        <v>2252</v>
      </c>
      <c r="G33" s="935">
        <v>54.4965</v>
      </c>
      <c r="H33" s="975" t="s">
        <v>2253</v>
      </c>
      <c r="I33" s="935" t="s">
        <v>2254</v>
      </c>
      <c r="J33" s="1719" t="s">
        <v>2255</v>
      </c>
      <c r="K33" s="1719"/>
      <c r="L33" s="926"/>
      <c r="M33" s="972"/>
      <c r="N33" s="974"/>
      <c r="O33" s="972"/>
      <c r="P33" s="926"/>
      <c r="Q33" s="926"/>
    </row>
    <row r="34" spans="1:17" ht="13.5" customHeight="1">
      <c r="A34" s="807"/>
      <c r="B34" s="1002" t="s">
        <v>111</v>
      </c>
      <c r="C34" s="991"/>
      <c r="D34" s="975"/>
      <c r="E34" s="1023"/>
      <c r="F34" s="975"/>
      <c r="G34" s="937"/>
      <c r="H34" s="975"/>
      <c r="I34" s="935"/>
      <c r="J34" s="1719"/>
      <c r="K34" s="1719"/>
      <c r="L34" s="926"/>
      <c r="M34" s="972"/>
      <c r="N34" s="974"/>
      <c r="O34" s="972"/>
      <c r="P34" s="926"/>
      <c r="Q34" s="926"/>
    </row>
    <row r="35" spans="1:17" ht="13.5" customHeight="1">
      <c r="A35" s="807"/>
      <c r="B35" s="1003" t="s">
        <v>112</v>
      </c>
      <c r="C35" s="1024">
        <v>50.7008</v>
      </c>
      <c r="D35" s="975" t="s">
        <v>2256</v>
      </c>
      <c r="E35" s="1024">
        <v>45.5794</v>
      </c>
      <c r="F35" s="975" t="s">
        <v>2257</v>
      </c>
      <c r="G35" s="1024">
        <v>56.1172</v>
      </c>
      <c r="H35" s="975" t="s">
        <v>1973</v>
      </c>
      <c r="I35" s="935" t="s">
        <v>2258</v>
      </c>
      <c r="J35" s="1719" t="s">
        <v>2259</v>
      </c>
      <c r="K35" s="1719"/>
      <c r="L35" s="926"/>
      <c r="M35" s="972"/>
      <c r="N35" s="974"/>
      <c r="O35" s="972"/>
      <c r="P35" s="926"/>
      <c r="Q35" s="926"/>
    </row>
    <row r="36" spans="1:17" ht="13.5" customHeight="1">
      <c r="A36" s="807"/>
      <c r="B36" s="1003" t="s">
        <v>118</v>
      </c>
      <c r="C36" s="1024">
        <v>46.5669</v>
      </c>
      <c r="D36" s="975" t="s">
        <v>2260</v>
      </c>
      <c r="E36" s="1024">
        <v>39.1099</v>
      </c>
      <c r="F36" s="975" t="s">
        <v>2261</v>
      </c>
      <c r="G36" s="1024">
        <v>54.1889</v>
      </c>
      <c r="H36" s="975" t="s">
        <v>2262</v>
      </c>
      <c r="I36" s="935" t="s">
        <v>2263</v>
      </c>
      <c r="J36" s="1719" t="s">
        <v>2264</v>
      </c>
      <c r="K36" s="1719"/>
      <c r="L36" s="926"/>
      <c r="M36" s="972"/>
      <c r="N36" s="974"/>
      <c r="O36" s="972"/>
      <c r="P36" s="926"/>
      <c r="Q36" s="926"/>
    </row>
    <row r="37" spans="1:17" ht="13.5" customHeight="1">
      <c r="A37" s="807"/>
      <c r="B37" s="1003" t="s">
        <v>124</v>
      </c>
      <c r="C37" s="1024">
        <v>47.816</v>
      </c>
      <c r="D37" s="975" t="s">
        <v>2265</v>
      </c>
      <c r="E37" s="1024">
        <v>39.6389</v>
      </c>
      <c r="F37" s="975" t="s">
        <v>2266</v>
      </c>
      <c r="G37" s="1024">
        <v>55.5145</v>
      </c>
      <c r="H37" s="975" t="s">
        <v>2267</v>
      </c>
      <c r="I37" s="935" t="s">
        <v>2268</v>
      </c>
      <c r="J37" s="1719" t="s">
        <v>2269</v>
      </c>
      <c r="K37" s="1719"/>
      <c r="L37" s="926"/>
      <c r="M37" s="972"/>
      <c r="N37" s="974"/>
      <c r="O37" s="972"/>
      <c r="P37" s="926"/>
      <c r="Q37" s="926"/>
    </row>
    <row r="38" spans="1:17" ht="13.5" customHeight="1">
      <c r="A38" s="807"/>
      <c r="B38" s="1003" t="s">
        <v>130</v>
      </c>
      <c r="C38" s="1024">
        <v>41.1086</v>
      </c>
      <c r="D38" s="975" t="s">
        <v>2270</v>
      </c>
      <c r="E38" s="1024">
        <v>34.2962</v>
      </c>
      <c r="F38" s="975" t="s">
        <v>2271</v>
      </c>
      <c r="G38" s="1024">
        <v>47.1724</v>
      </c>
      <c r="H38" s="975" t="s">
        <v>2272</v>
      </c>
      <c r="I38" s="935" t="s">
        <v>2273</v>
      </c>
      <c r="J38" s="1719" t="s">
        <v>2274</v>
      </c>
      <c r="K38" s="1719"/>
      <c r="L38" s="926"/>
      <c r="M38" s="972"/>
      <c r="N38" s="974"/>
      <c r="O38" s="972"/>
      <c r="P38" s="926"/>
      <c r="Q38" s="926"/>
    </row>
    <row r="39" spans="1:17" ht="13.5" customHeight="1">
      <c r="A39" s="807"/>
      <c r="B39" s="1004" t="s">
        <v>136</v>
      </c>
      <c r="C39" s="1025">
        <v>34.7846</v>
      </c>
      <c r="D39" s="999" t="s">
        <v>2275</v>
      </c>
      <c r="E39" s="1025">
        <v>28.3125</v>
      </c>
      <c r="F39" s="999" t="s">
        <v>2276</v>
      </c>
      <c r="G39" s="1025">
        <v>40.1499</v>
      </c>
      <c r="H39" s="999" t="s">
        <v>2277</v>
      </c>
      <c r="I39" s="1014" t="s">
        <v>2278</v>
      </c>
      <c r="J39" s="1732" t="s">
        <v>2279</v>
      </c>
      <c r="K39" s="1733"/>
      <c r="L39" s="926"/>
      <c r="M39" s="972"/>
      <c r="N39" s="974"/>
      <c r="O39" s="972"/>
      <c r="P39" s="926"/>
      <c r="Q39" s="926"/>
    </row>
    <row r="40" spans="1:19" ht="12.75">
      <c r="A40" s="807"/>
      <c r="B40" s="34" t="s">
        <v>142</v>
      </c>
      <c r="C40" s="969"/>
      <c r="D40" s="969"/>
      <c r="E40" s="931"/>
      <c r="F40" s="931"/>
      <c r="G40" s="933"/>
      <c r="H40" s="969"/>
      <c r="I40" s="969"/>
      <c r="J40" s="931"/>
      <c r="K40" s="931"/>
      <c r="L40" s="931"/>
      <c r="M40" s="931"/>
      <c r="N40" s="962"/>
      <c r="O40" s="931"/>
      <c r="P40" s="969"/>
      <c r="Q40" s="969"/>
      <c r="R40" s="686"/>
      <c r="S40" s="686"/>
    </row>
    <row r="41" spans="1:19" ht="12.75">
      <c r="A41" s="807"/>
      <c r="B41" s="34" t="s">
        <v>143</v>
      </c>
      <c r="C41" s="969"/>
      <c r="D41" s="969"/>
      <c r="E41" s="931"/>
      <c r="F41" s="931"/>
      <c r="G41" s="933"/>
      <c r="H41" s="969"/>
      <c r="I41" s="969"/>
      <c r="J41" s="931"/>
      <c r="K41" s="931"/>
      <c r="L41" s="931"/>
      <c r="M41" s="931"/>
      <c r="N41" s="962"/>
      <c r="O41" s="931"/>
      <c r="P41" s="969"/>
      <c r="Q41" s="969"/>
      <c r="R41" s="686"/>
      <c r="S41" s="686"/>
    </row>
    <row r="42" spans="1:17" ht="12.75">
      <c r="A42" s="807"/>
      <c r="B42" s="926"/>
      <c r="C42" s="926"/>
      <c r="D42" s="926"/>
      <c r="E42" s="926"/>
      <c r="F42" s="926"/>
      <c r="G42" s="926"/>
      <c r="H42" s="926"/>
      <c r="I42" s="926"/>
      <c r="J42" s="926"/>
      <c r="K42" s="926"/>
      <c r="L42" s="926"/>
      <c r="M42" s="926"/>
      <c r="N42" s="926"/>
      <c r="O42" s="926"/>
      <c r="P42" s="926"/>
      <c r="Q42" s="926"/>
    </row>
    <row r="43" spans="1:19" ht="21" customHeight="1">
      <c r="A43" s="807"/>
      <c r="B43" s="939" t="s">
        <v>144</v>
      </c>
      <c r="C43" s="969"/>
      <c r="D43" s="969"/>
      <c r="E43" s="931"/>
      <c r="F43" s="931"/>
      <c r="G43" s="962"/>
      <c r="H43" s="969"/>
      <c r="I43" s="969"/>
      <c r="J43" s="931"/>
      <c r="K43" s="931"/>
      <c r="L43" s="931"/>
      <c r="M43" s="931"/>
      <c r="N43" s="962"/>
      <c r="O43" s="931"/>
      <c r="P43" s="969"/>
      <c r="Q43" s="969"/>
      <c r="R43" s="686"/>
      <c r="S43" s="686"/>
    </row>
    <row r="44" spans="1:19" ht="48" customHeight="1">
      <c r="A44" s="807"/>
      <c r="B44" s="1723" t="s">
        <v>145</v>
      </c>
      <c r="C44" s="1723"/>
      <c r="D44" s="1723"/>
      <c r="E44" s="1723"/>
      <c r="F44" s="1723"/>
      <c r="G44" s="1723"/>
      <c r="H44" s="1723"/>
      <c r="I44" s="1723"/>
      <c r="J44" s="1723"/>
      <c r="K44" s="1723"/>
      <c r="L44" s="1723"/>
      <c r="M44" s="1723"/>
      <c r="N44" s="1723"/>
      <c r="O44" s="1723"/>
      <c r="P44" s="1723"/>
      <c r="Q44" s="969"/>
      <c r="R44" s="686"/>
      <c r="S44" s="686"/>
    </row>
    <row r="45" spans="1:19" ht="18" customHeight="1">
      <c r="A45" s="807"/>
      <c r="B45" s="943" t="s">
        <v>146</v>
      </c>
      <c r="C45" s="944" t="s">
        <v>2187</v>
      </c>
      <c r="D45" s="944"/>
      <c r="E45" s="936"/>
      <c r="F45" s="936"/>
      <c r="G45" s="937"/>
      <c r="H45" s="935"/>
      <c r="I45" s="935"/>
      <c r="J45" s="936"/>
      <c r="K45" s="936"/>
      <c r="L45" s="936"/>
      <c r="M45" s="936"/>
      <c r="N45" s="937"/>
      <c r="O45" s="936"/>
      <c r="P45" s="935"/>
      <c r="Q45" s="935"/>
      <c r="R45" s="691"/>
      <c r="S45" s="691"/>
    </row>
    <row r="46" spans="1:19" ht="12.75">
      <c r="A46" s="807"/>
      <c r="B46" s="938"/>
      <c r="C46" s="945" t="s">
        <v>147</v>
      </c>
      <c r="D46" s="945"/>
      <c r="E46" s="936"/>
      <c r="F46" s="936"/>
      <c r="G46" s="937"/>
      <c r="H46" s="935"/>
      <c r="I46" s="935"/>
      <c r="J46" s="936"/>
      <c r="K46" s="936"/>
      <c r="L46" s="936"/>
      <c r="M46" s="936"/>
      <c r="N46" s="937"/>
      <c r="O46" s="936"/>
      <c r="P46" s="935"/>
      <c r="Q46" s="935"/>
      <c r="R46" s="691"/>
      <c r="S46" s="691"/>
    </row>
    <row r="47" spans="1:19" ht="12.75">
      <c r="A47" s="807"/>
      <c r="B47" s="938"/>
      <c r="C47" s="945" t="s">
        <v>148</v>
      </c>
      <c r="D47" s="945"/>
      <c r="E47" s="936"/>
      <c r="F47" s="936"/>
      <c r="G47" s="937"/>
      <c r="H47" s="935"/>
      <c r="I47" s="935"/>
      <c r="J47" s="936"/>
      <c r="K47" s="936"/>
      <c r="L47" s="936"/>
      <c r="M47" s="936"/>
      <c r="N47" s="937"/>
      <c r="O47" s="936"/>
      <c r="P47" s="935"/>
      <c r="Q47" s="935"/>
      <c r="R47" s="691"/>
      <c r="S47" s="691"/>
    </row>
    <row r="48" spans="1:19" ht="22.5">
      <c r="A48" s="807"/>
      <c r="B48" s="987" t="s">
        <v>149</v>
      </c>
      <c r="C48" s="988"/>
      <c r="D48" s="989" t="s">
        <v>150</v>
      </c>
      <c r="E48" s="995" t="s">
        <v>23</v>
      </c>
      <c r="F48" s="1008" t="s">
        <v>151</v>
      </c>
      <c r="G48" s="1009" t="s">
        <v>152</v>
      </c>
      <c r="H48" s="990"/>
      <c r="I48" s="977"/>
      <c r="J48" s="962"/>
      <c r="K48" s="962"/>
      <c r="L48" s="954"/>
      <c r="M48" s="962"/>
      <c r="N48" s="962"/>
      <c r="O48" s="962"/>
      <c r="P48" s="962"/>
      <c r="Q48" s="952"/>
      <c r="R48" s="707"/>
      <c r="S48" s="707"/>
    </row>
    <row r="49" spans="1:19" ht="13.5" customHeight="1">
      <c r="A49" s="807"/>
      <c r="B49" s="1001" t="s">
        <v>153</v>
      </c>
      <c r="C49" s="937"/>
      <c r="D49" s="935"/>
      <c r="E49" s="937"/>
      <c r="F49" s="937"/>
      <c r="G49" s="1017"/>
      <c r="H49" s="935"/>
      <c r="I49" s="978"/>
      <c r="J49" s="962"/>
      <c r="K49" s="962"/>
      <c r="L49" s="969"/>
      <c r="M49" s="962"/>
      <c r="N49" s="962"/>
      <c r="O49" s="962"/>
      <c r="P49" s="962"/>
      <c r="Q49" s="962"/>
      <c r="R49" s="717"/>
      <c r="S49" s="717"/>
    </row>
    <row r="50" spans="1:19" ht="13.5" customHeight="1">
      <c r="A50" s="807"/>
      <c r="B50" s="947" t="s">
        <v>154</v>
      </c>
      <c r="C50" s="937"/>
      <c r="D50" s="961">
        <v>0.751035047741311</v>
      </c>
      <c r="E50" s="975" t="s">
        <v>2280</v>
      </c>
      <c r="F50" s="937" t="s">
        <v>161</v>
      </c>
      <c r="G50" s="1017" t="s">
        <v>157</v>
      </c>
      <c r="H50" s="984"/>
      <c r="I50" s="979"/>
      <c r="J50" s="950"/>
      <c r="K50" s="950"/>
      <c r="L50" s="959"/>
      <c r="M50" s="950"/>
      <c r="N50" s="962"/>
      <c r="O50" s="950"/>
      <c r="P50" s="962"/>
      <c r="Q50" s="962"/>
      <c r="R50" s="717"/>
      <c r="S50" s="717"/>
    </row>
    <row r="51" spans="1:19" ht="13.5" customHeight="1">
      <c r="A51" s="807"/>
      <c r="B51" s="1001" t="s">
        <v>158</v>
      </c>
      <c r="C51" s="937"/>
      <c r="D51" s="937"/>
      <c r="E51" s="975"/>
      <c r="F51" s="937"/>
      <c r="G51" s="1018"/>
      <c r="H51" s="985"/>
      <c r="I51" s="980"/>
      <c r="J51" s="957"/>
      <c r="K51" s="957"/>
      <c r="L51" s="958"/>
      <c r="M51" s="957"/>
      <c r="N51" s="962"/>
      <c r="O51" s="957"/>
      <c r="P51" s="962"/>
      <c r="Q51" s="962"/>
      <c r="R51" s="717"/>
      <c r="S51" s="717"/>
    </row>
    <row r="52" spans="1:19" ht="13.5" customHeight="1">
      <c r="A52" s="807"/>
      <c r="B52" s="947" t="s">
        <v>159</v>
      </c>
      <c r="C52" s="991"/>
      <c r="D52" s="961">
        <v>0.8660843344008975</v>
      </c>
      <c r="E52" s="975" t="s">
        <v>2281</v>
      </c>
      <c r="F52" s="937" t="s">
        <v>161</v>
      </c>
      <c r="G52" s="1017" t="s">
        <v>162</v>
      </c>
      <c r="H52" s="984"/>
      <c r="I52" s="979"/>
      <c r="J52" s="968"/>
      <c r="K52" s="968"/>
      <c r="L52" s="959"/>
      <c r="M52" s="968"/>
      <c r="N52" s="962"/>
      <c r="O52" s="968"/>
      <c r="P52" s="962"/>
      <c r="Q52" s="962"/>
      <c r="R52" s="717"/>
      <c r="S52" s="717"/>
    </row>
    <row r="53" spans="1:19" ht="13.5" customHeight="1">
      <c r="A53" s="807"/>
      <c r="B53" s="947" t="s">
        <v>163</v>
      </c>
      <c r="C53" s="991"/>
      <c r="D53" s="961">
        <v>0.9487143367850636</v>
      </c>
      <c r="E53" s="975" t="s">
        <v>2282</v>
      </c>
      <c r="F53" s="937" t="s">
        <v>156</v>
      </c>
      <c r="G53" s="1017" t="s">
        <v>157</v>
      </c>
      <c r="H53" s="984"/>
      <c r="I53" s="979"/>
      <c r="J53" s="968"/>
      <c r="K53" s="968"/>
      <c r="L53" s="959"/>
      <c r="M53" s="968"/>
      <c r="N53" s="962"/>
      <c r="O53" s="968"/>
      <c r="P53" s="962"/>
      <c r="Q53" s="962"/>
      <c r="R53" s="717"/>
      <c r="S53" s="717"/>
    </row>
    <row r="54" spans="1:19" ht="13.5" customHeight="1">
      <c r="A54" s="807"/>
      <c r="B54" s="947" t="s">
        <v>165</v>
      </c>
      <c r="C54" s="991"/>
      <c r="D54" s="961">
        <v>0.8103945760603727</v>
      </c>
      <c r="E54" s="975" t="s">
        <v>2283</v>
      </c>
      <c r="F54" s="937" t="s">
        <v>161</v>
      </c>
      <c r="G54" s="1017" t="s">
        <v>157</v>
      </c>
      <c r="H54" s="984"/>
      <c r="I54" s="979"/>
      <c r="J54" s="968"/>
      <c r="K54" s="968"/>
      <c r="L54" s="959"/>
      <c r="M54" s="968"/>
      <c r="N54" s="962"/>
      <c r="O54" s="968"/>
      <c r="P54" s="962"/>
      <c r="Q54" s="962"/>
      <c r="R54" s="717"/>
      <c r="S54" s="717"/>
    </row>
    <row r="55" spans="1:19" ht="13.5" customHeight="1">
      <c r="A55" s="807"/>
      <c r="B55" s="1019" t="s">
        <v>93</v>
      </c>
      <c r="C55" s="937"/>
      <c r="D55" s="937"/>
      <c r="E55" s="975"/>
      <c r="F55" s="937"/>
      <c r="G55" s="1018"/>
      <c r="H55" s="985"/>
      <c r="I55" s="980"/>
      <c r="J55" s="957"/>
      <c r="K55" s="957"/>
      <c r="L55" s="958"/>
      <c r="M55" s="957"/>
      <c r="N55" s="962"/>
      <c r="O55" s="957"/>
      <c r="P55" s="962"/>
      <c r="Q55" s="962"/>
      <c r="R55" s="717"/>
      <c r="S55" s="717"/>
    </row>
    <row r="56" spans="1:19" ht="13.5" customHeight="1">
      <c r="A56" s="807"/>
      <c r="B56" s="947" t="s">
        <v>167</v>
      </c>
      <c r="C56" s="991"/>
      <c r="D56" s="961">
        <v>0.702001646053881</v>
      </c>
      <c r="E56" s="975" t="s">
        <v>2284</v>
      </c>
      <c r="F56" s="937" t="s">
        <v>161</v>
      </c>
      <c r="G56" s="1017" t="s">
        <v>162</v>
      </c>
      <c r="H56" s="984"/>
      <c r="I56" s="979"/>
      <c r="J56" s="968"/>
      <c r="K56" s="968"/>
      <c r="L56" s="959"/>
      <c r="M56" s="968"/>
      <c r="N56" s="962"/>
      <c r="O56" s="968"/>
      <c r="P56" s="962"/>
      <c r="Q56" s="962"/>
      <c r="R56" s="717"/>
      <c r="S56" s="717"/>
    </row>
    <row r="57" spans="1:19" ht="13.5" customHeight="1">
      <c r="A57" s="807"/>
      <c r="B57" s="947" t="s">
        <v>169</v>
      </c>
      <c r="C57" s="991"/>
      <c r="D57" s="961">
        <v>0.6785287614592795</v>
      </c>
      <c r="E57" s="975" t="s">
        <v>2285</v>
      </c>
      <c r="F57" s="937" t="s">
        <v>161</v>
      </c>
      <c r="G57" s="1017" t="s">
        <v>157</v>
      </c>
      <c r="H57" s="984"/>
      <c r="I57" s="979"/>
      <c r="J57" s="968"/>
      <c r="K57" s="968"/>
      <c r="L57" s="959"/>
      <c r="M57" s="968"/>
      <c r="N57" s="962"/>
      <c r="O57" s="968"/>
      <c r="P57" s="962"/>
      <c r="Q57" s="962"/>
      <c r="R57" s="717"/>
      <c r="S57" s="717"/>
    </row>
    <row r="58" spans="1:19" ht="13.5" customHeight="1">
      <c r="A58" s="807"/>
      <c r="B58" s="947" t="s">
        <v>171</v>
      </c>
      <c r="C58" s="991"/>
      <c r="D58" s="961">
        <v>0.7192225871721998</v>
      </c>
      <c r="E58" s="975" t="s">
        <v>2286</v>
      </c>
      <c r="F58" s="937" t="s">
        <v>161</v>
      </c>
      <c r="G58" s="1017" t="s">
        <v>157</v>
      </c>
      <c r="H58" s="984"/>
      <c r="I58" s="979"/>
      <c r="J58" s="968"/>
      <c r="K58" s="968"/>
      <c r="L58" s="959"/>
      <c r="M58" s="968"/>
      <c r="N58" s="962"/>
      <c r="O58" s="968"/>
      <c r="P58" s="962"/>
      <c r="Q58" s="962"/>
      <c r="R58" s="717"/>
      <c r="S58" s="717"/>
    </row>
    <row r="59" spans="1:19" ht="13.5" customHeight="1">
      <c r="A59" s="807"/>
      <c r="B59" s="1019" t="s">
        <v>99</v>
      </c>
      <c r="C59" s="937"/>
      <c r="D59" s="937"/>
      <c r="E59" s="975"/>
      <c r="F59" s="937"/>
      <c r="G59" s="1018"/>
      <c r="H59" s="985"/>
      <c r="I59" s="980"/>
      <c r="J59" s="957"/>
      <c r="K59" s="957"/>
      <c r="L59" s="958"/>
      <c r="M59" s="957"/>
      <c r="N59" s="962"/>
      <c r="O59" s="957"/>
      <c r="P59" s="962"/>
      <c r="Q59" s="962"/>
      <c r="R59" s="717"/>
      <c r="S59" s="717"/>
    </row>
    <row r="60" spans="1:19" ht="13.5" customHeight="1">
      <c r="A60" s="807"/>
      <c r="B60" s="947" t="s">
        <v>173</v>
      </c>
      <c r="C60" s="991"/>
      <c r="D60" s="961">
        <v>0.8033319913982202</v>
      </c>
      <c r="E60" s="975" t="s">
        <v>2287</v>
      </c>
      <c r="F60" s="937" t="s">
        <v>161</v>
      </c>
      <c r="G60" s="1017" t="s">
        <v>162</v>
      </c>
      <c r="H60" s="984"/>
      <c r="I60" s="979"/>
      <c r="J60" s="968"/>
      <c r="K60" s="968"/>
      <c r="L60" s="959"/>
      <c r="M60" s="968"/>
      <c r="N60" s="962"/>
      <c r="O60" s="968"/>
      <c r="P60" s="962"/>
      <c r="Q60" s="962"/>
      <c r="R60" s="717"/>
      <c r="S60" s="717"/>
    </row>
    <row r="61" spans="1:19" ht="13.5" customHeight="1">
      <c r="A61" s="807"/>
      <c r="B61" s="947" t="s">
        <v>175</v>
      </c>
      <c r="C61" s="991"/>
      <c r="D61" s="961">
        <v>0.872858693478425</v>
      </c>
      <c r="E61" s="975" t="s">
        <v>949</v>
      </c>
      <c r="F61" s="937" t="s">
        <v>156</v>
      </c>
      <c r="G61" s="1017" t="s">
        <v>157</v>
      </c>
      <c r="H61" s="984"/>
      <c r="I61" s="979"/>
      <c r="J61" s="968"/>
      <c r="K61" s="968"/>
      <c r="L61" s="959"/>
      <c r="M61" s="968"/>
      <c r="N61" s="962"/>
      <c r="O61" s="968"/>
      <c r="P61" s="962"/>
      <c r="Q61" s="962"/>
      <c r="R61" s="717"/>
      <c r="S61" s="717"/>
    </row>
    <row r="62" spans="1:19" ht="13.5" customHeight="1">
      <c r="A62" s="807"/>
      <c r="B62" s="947" t="s">
        <v>177</v>
      </c>
      <c r="C62" s="991"/>
      <c r="D62" s="961">
        <v>0.7569278779611702</v>
      </c>
      <c r="E62" s="975" t="s">
        <v>2288</v>
      </c>
      <c r="F62" s="937" t="s">
        <v>161</v>
      </c>
      <c r="G62" s="1017" t="s">
        <v>157</v>
      </c>
      <c r="H62" s="984"/>
      <c r="I62" s="979"/>
      <c r="J62" s="968"/>
      <c r="K62" s="968"/>
      <c r="L62" s="959"/>
      <c r="M62" s="968"/>
      <c r="N62" s="962"/>
      <c r="O62" s="968"/>
      <c r="P62" s="962"/>
      <c r="Q62" s="962"/>
      <c r="R62" s="717"/>
      <c r="S62" s="717"/>
    </row>
    <row r="63" spans="1:19" ht="13.5" customHeight="1">
      <c r="A63" s="807"/>
      <c r="B63" s="1002" t="s">
        <v>179</v>
      </c>
      <c r="C63" s="72"/>
      <c r="D63" s="935"/>
      <c r="E63" s="975"/>
      <c r="F63" s="937"/>
      <c r="G63" s="1017"/>
      <c r="H63" s="935"/>
      <c r="I63" s="978"/>
      <c r="J63" s="962"/>
      <c r="K63" s="962"/>
      <c r="L63" s="956"/>
      <c r="M63" s="962"/>
      <c r="N63" s="962"/>
      <c r="O63" s="962"/>
      <c r="P63" s="962"/>
      <c r="Q63" s="962"/>
      <c r="R63" s="717"/>
      <c r="S63" s="717"/>
    </row>
    <row r="64" spans="1:19" ht="13.5" customHeight="1">
      <c r="A64" s="807"/>
      <c r="B64" s="947" t="s">
        <v>180</v>
      </c>
      <c r="C64" s="991"/>
      <c r="D64" s="961">
        <v>0.7130477724800733</v>
      </c>
      <c r="E64" s="975" t="s">
        <v>2289</v>
      </c>
      <c r="F64" s="937" t="s">
        <v>161</v>
      </c>
      <c r="G64" s="1017" t="s">
        <v>182</v>
      </c>
      <c r="H64" s="986"/>
      <c r="I64" s="981"/>
      <c r="J64" s="968"/>
      <c r="K64" s="968"/>
      <c r="L64" s="959"/>
      <c r="M64" s="968"/>
      <c r="N64" s="962"/>
      <c r="O64" s="968"/>
      <c r="P64" s="962"/>
      <c r="Q64" s="962"/>
      <c r="R64" s="717"/>
      <c r="S64" s="717"/>
    </row>
    <row r="65" spans="1:19" ht="13.5" customHeight="1">
      <c r="A65" s="807"/>
      <c r="B65" s="947" t="s">
        <v>183</v>
      </c>
      <c r="C65" s="991"/>
      <c r="D65" s="961">
        <v>0.6232824905084786</v>
      </c>
      <c r="E65" s="975" t="s">
        <v>2290</v>
      </c>
      <c r="F65" s="937" t="s">
        <v>161</v>
      </c>
      <c r="G65" s="1017" t="s">
        <v>182</v>
      </c>
      <c r="H65" s="986"/>
      <c r="I65" s="981"/>
      <c r="J65" s="968"/>
      <c r="K65" s="968"/>
      <c r="L65" s="959"/>
      <c r="M65" s="968"/>
      <c r="N65" s="962"/>
      <c r="O65" s="968"/>
      <c r="P65" s="962"/>
      <c r="Q65" s="962"/>
      <c r="R65" s="717"/>
      <c r="S65" s="717"/>
    </row>
    <row r="66" spans="1:19" ht="13.5" customHeight="1">
      <c r="A66" s="807"/>
      <c r="B66" s="948" t="s">
        <v>185</v>
      </c>
      <c r="C66" s="992"/>
      <c r="D66" s="976">
        <v>0.7833652437229784</v>
      </c>
      <c r="E66" s="999" t="s">
        <v>2291</v>
      </c>
      <c r="F66" s="967" t="s">
        <v>161</v>
      </c>
      <c r="G66" s="1020" t="s">
        <v>182</v>
      </c>
      <c r="H66" s="1000"/>
      <c r="I66" s="981"/>
      <c r="J66" s="968"/>
      <c r="K66" s="968"/>
      <c r="L66" s="959"/>
      <c r="M66" s="968"/>
      <c r="N66" s="962"/>
      <c r="O66" s="968"/>
      <c r="P66" s="962"/>
      <c r="Q66" s="962"/>
      <c r="R66" s="717"/>
      <c r="S66" s="717"/>
    </row>
    <row r="67" spans="1:19" ht="23.25" customHeight="1">
      <c r="A67" s="807"/>
      <c r="B67" s="1734" t="s">
        <v>187</v>
      </c>
      <c r="C67" s="1734"/>
      <c r="D67" s="1734"/>
      <c r="E67" s="1734"/>
      <c r="F67" s="1734"/>
      <c r="G67" s="1734"/>
      <c r="H67" s="1734"/>
      <c r="I67" s="127"/>
      <c r="J67" s="127"/>
      <c r="K67" s="127"/>
      <c r="L67" s="953"/>
      <c r="M67" s="953"/>
      <c r="N67" s="953"/>
      <c r="O67" s="953"/>
      <c r="P67" s="953"/>
      <c r="Q67" s="953"/>
      <c r="R67" s="708"/>
      <c r="S67" s="708"/>
    </row>
    <row r="68" spans="1:19" ht="27" customHeight="1">
      <c r="A68" s="807"/>
      <c r="B68" s="1735" t="s">
        <v>188</v>
      </c>
      <c r="C68" s="1735"/>
      <c r="D68" s="1735"/>
      <c r="E68" s="1735"/>
      <c r="F68" s="1735"/>
      <c r="G68" s="1735"/>
      <c r="H68" s="1735"/>
      <c r="I68" s="127"/>
      <c r="J68" s="127"/>
      <c r="K68" s="127"/>
      <c r="L68" s="953"/>
      <c r="M68" s="953"/>
      <c r="N68" s="953"/>
      <c r="O68" s="953"/>
      <c r="P68" s="953"/>
      <c r="Q68" s="953"/>
      <c r="R68" s="708"/>
      <c r="S68" s="708"/>
    </row>
    <row r="69" spans="1:19" ht="12.75">
      <c r="A69" s="807"/>
      <c r="B69" s="6" t="s">
        <v>143</v>
      </c>
      <c r="C69" s="929"/>
      <c r="D69" s="929"/>
      <c r="E69" s="929"/>
      <c r="F69" s="929"/>
      <c r="G69" s="930"/>
      <c r="H69" s="929"/>
      <c r="I69" s="929"/>
      <c r="J69" s="929"/>
      <c r="K69" s="929"/>
      <c r="L69" s="929"/>
      <c r="M69" s="929"/>
      <c r="N69" s="926"/>
      <c r="O69" s="929"/>
      <c r="P69" s="969"/>
      <c r="Q69" s="969"/>
      <c r="R69" s="686"/>
      <c r="S69" s="686"/>
    </row>
    <row r="70" spans="1:19" ht="16.5" customHeight="1">
      <c r="A70" s="807"/>
      <c r="B70" s="34"/>
      <c r="C70" s="969"/>
      <c r="D70" s="969"/>
      <c r="E70" s="931"/>
      <c r="F70" s="931"/>
      <c r="G70" s="962"/>
      <c r="H70" s="969"/>
      <c r="I70" s="969"/>
      <c r="J70" s="931"/>
      <c r="K70" s="931"/>
      <c r="L70" s="931"/>
      <c r="M70" s="931"/>
      <c r="N70" s="962"/>
      <c r="O70" s="931"/>
      <c r="P70" s="969"/>
      <c r="Q70" s="969"/>
      <c r="R70" s="686"/>
      <c r="S70" s="686"/>
    </row>
    <row r="71" spans="1:19" ht="21" customHeight="1">
      <c r="A71" s="807"/>
      <c r="B71" s="940" t="s">
        <v>189</v>
      </c>
      <c r="C71" s="969"/>
      <c r="D71" s="969"/>
      <c r="E71" s="931"/>
      <c r="F71" s="931"/>
      <c r="G71" s="962"/>
      <c r="H71" s="969"/>
      <c r="I71" s="969"/>
      <c r="J71" s="931"/>
      <c r="K71" s="931"/>
      <c r="L71" s="931"/>
      <c r="M71" s="931"/>
      <c r="N71" s="962"/>
      <c r="O71" s="931"/>
      <c r="P71" s="969"/>
      <c r="Q71" s="969"/>
      <c r="R71" s="686"/>
      <c r="S71" s="686"/>
    </row>
    <row r="72" spans="1:19" ht="32.25" customHeight="1">
      <c r="A72" s="807"/>
      <c r="B72" s="1723" t="s">
        <v>190</v>
      </c>
      <c r="C72" s="1723"/>
      <c r="D72" s="1723"/>
      <c r="E72" s="1723"/>
      <c r="F72" s="1723"/>
      <c r="G72" s="1723"/>
      <c r="H72" s="1723"/>
      <c r="I72" s="1723"/>
      <c r="J72" s="1723"/>
      <c r="K72" s="1723"/>
      <c r="L72" s="1723"/>
      <c r="M72" s="1723"/>
      <c r="N72" s="1723"/>
      <c r="O72" s="1723"/>
      <c r="P72" s="1723"/>
      <c r="Q72" s="969"/>
      <c r="R72" s="686"/>
      <c r="S72" s="686"/>
    </row>
    <row r="73" spans="1:19" ht="33" customHeight="1">
      <c r="A73" s="807"/>
      <c r="B73" s="1723" t="s">
        <v>191</v>
      </c>
      <c r="C73" s="1723"/>
      <c r="D73" s="1723"/>
      <c r="E73" s="1723"/>
      <c r="F73" s="1723"/>
      <c r="G73" s="1723"/>
      <c r="H73" s="1723"/>
      <c r="I73" s="1723"/>
      <c r="J73" s="1723"/>
      <c r="K73" s="1723"/>
      <c r="L73" s="1723"/>
      <c r="M73" s="1723"/>
      <c r="N73" s="1723"/>
      <c r="O73" s="1723"/>
      <c r="P73" s="1723"/>
      <c r="Q73" s="1006"/>
      <c r="R73" s="761"/>
      <c r="S73" s="761"/>
    </row>
    <row r="74" spans="1:19" ht="18" customHeight="1">
      <c r="A74" s="807"/>
      <c r="B74" s="943" t="s">
        <v>192</v>
      </c>
      <c r="C74" s="944" t="s">
        <v>2187</v>
      </c>
      <c r="D74" s="944"/>
      <c r="E74" s="936"/>
      <c r="F74" s="936"/>
      <c r="G74" s="937"/>
      <c r="H74" s="935"/>
      <c r="I74" s="935"/>
      <c r="J74" s="936"/>
      <c r="K74" s="936"/>
      <c r="L74" s="936"/>
      <c r="M74" s="936"/>
      <c r="N74" s="937"/>
      <c r="O74" s="936"/>
      <c r="P74" s="935"/>
      <c r="Q74" s="935"/>
      <c r="R74" s="691"/>
      <c r="S74" s="691"/>
    </row>
    <row r="75" spans="1:19" ht="12.75">
      <c r="A75" s="807"/>
      <c r="B75" s="951"/>
      <c r="C75" s="1740" t="s">
        <v>1789</v>
      </c>
      <c r="D75" s="1740"/>
      <c r="E75" s="1740"/>
      <c r="F75" s="1740"/>
      <c r="G75" s="1740"/>
      <c r="H75" s="1740"/>
      <c r="I75" s="1740"/>
      <c r="J75" s="1740"/>
      <c r="K75" s="1740"/>
      <c r="L75" s="1740"/>
      <c r="M75" s="1740"/>
      <c r="N75" s="1740"/>
      <c r="O75" s="1740"/>
      <c r="P75" s="1740"/>
      <c r="Q75" s="935"/>
      <c r="R75" s="691"/>
      <c r="S75" s="691"/>
    </row>
    <row r="76" spans="1:19" ht="12.75" customHeight="1">
      <c r="A76" s="807"/>
      <c r="B76" s="1741" t="s">
        <v>17</v>
      </c>
      <c r="C76" s="1743" t="s">
        <v>194</v>
      </c>
      <c r="D76" s="1743"/>
      <c r="E76" s="1743"/>
      <c r="F76" s="1743"/>
      <c r="G76" s="1743"/>
      <c r="H76" s="1743"/>
      <c r="I76" s="1743"/>
      <c r="J76" s="1744"/>
      <c r="K76" s="1745" t="s">
        <v>195</v>
      </c>
      <c r="L76" s="1726"/>
      <c r="M76" s="1726"/>
      <c r="N76" s="1726"/>
      <c r="O76" s="1726"/>
      <c r="P76" s="1727"/>
      <c r="Q76" s="962"/>
      <c r="R76" s="1736"/>
      <c r="S76" s="1737"/>
    </row>
    <row r="77" spans="1:19" ht="33.75">
      <c r="A77" s="807"/>
      <c r="B77" s="1742"/>
      <c r="C77" s="1738">
        <v>1997</v>
      </c>
      <c r="D77" s="1738"/>
      <c r="E77" s="1738" t="s">
        <v>197</v>
      </c>
      <c r="F77" s="1738"/>
      <c r="G77" s="1738" t="s">
        <v>198</v>
      </c>
      <c r="H77" s="1738"/>
      <c r="I77" s="1738" t="s">
        <v>199</v>
      </c>
      <c r="J77" s="1739"/>
      <c r="K77" s="994"/>
      <c r="L77" s="1635" t="s">
        <v>1790</v>
      </c>
      <c r="M77" s="1632"/>
      <c r="N77" s="1610" t="s">
        <v>201</v>
      </c>
      <c r="O77" s="1027"/>
      <c r="P77" s="1028" t="s">
        <v>202</v>
      </c>
      <c r="Q77" s="952"/>
      <c r="R77" s="720"/>
      <c r="S77" s="720"/>
    </row>
    <row r="78" spans="1:19" ht="13.5" customHeight="1">
      <c r="A78" s="807"/>
      <c r="B78" s="1001" t="s">
        <v>24</v>
      </c>
      <c r="C78" s="935"/>
      <c r="D78" s="935"/>
      <c r="E78" s="935"/>
      <c r="F78" s="935"/>
      <c r="G78" s="935"/>
      <c r="H78" s="935"/>
      <c r="I78" s="935"/>
      <c r="J78" s="1015"/>
      <c r="K78" s="1029"/>
      <c r="L78" s="937"/>
      <c r="M78" s="935"/>
      <c r="N78" s="937"/>
      <c r="O78" s="935"/>
      <c r="P78" s="1045"/>
      <c r="Q78" s="962"/>
      <c r="R78" s="724"/>
      <c r="S78" s="724"/>
    </row>
    <row r="79" spans="1:19" ht="13.5" customHeight="1">
      <c r="A79" s="807"/>
      <c r="B79" s="947" t="s">
        <v>25</v>
      </c>
      <c r="C79" s="935">
        <v>34.4916</v>
      </c>
      <c r="D79" s="975" t="s">
        <v>2292</v>
      </c>
      <c r="E79" s="935">
        <v>40.266</v>
      </c>
      <c r="F79" s="975" t="s">
        <v>2293</v>
      </c>
      <c r="G79" s="935">
        <v>41.6527</v>
      </c>
      <c r="H79" s="975" t="s">
        <v>2294</v>
      </c>
      <c r="I79" s="935">
        <v>43.1123</v>
      </c>
      <c r="J79" s="1022" t="s">
        <v>2295</v>
      </c>
      <c r="K79" s="1030"/>
      <c r="L79" s="1031">
        <v>7.047651351399509E-11</v>
      </c>
      <c r="M79" s="1032"/>
      <c r="N79" s="1031">
        <v>0.01254267562290079</v>
      </c>
      <c r="O79" s="1032"/>
      <c r="P79" s="1033">
        <v>0.1922177694329965</v>
      </c>
      <c r="Q79" s="962"/>
      <c r="R79" s="686"/>
      <c r="S79" s="686"/>
    </row>
    <row r="80" spans="1:19" ht="13.5" customHeight="1">
      <c r="A80" s="807"/>
      <c r="B80" s="1001" t="s">
        <v>153</v>
      </c>
      <c r="C80" s="937"/>
      <c r="D80" s="975"/>
      <c r="E80" s="937"/>
      <c r="F80" s="975"/>
      <c r="G80" s="937"/>
      <c r="H80" s="975"/>
      <c r="I80" s="937"/>
      <c r="J80" s="1022"/>
      <c r="K80" s="1030"/>
      <c r="L80" s="1031"/>
      <c r="M80" s="1032"/>
      <c r="N80" s="1031"/>
      <c r="O80" s="1032"/>
      <c r="P80" s="1033"/>
      <c r="Q80" s="962"/>
      <c r="R80" s="717"/>
      <c r="S80" s="717"/>
    </row>
    <row r="81" spans="1:19" ht="13.5" customHeight="1">
      <c r="A81" s="807"/>
      <c r="B81" s="947" t="s">
        <v>19</v>
      </c>
      <c r="C81" s="935">
        <v>24.2593</v>
      </c>
      <c r="D81" s="975" t="s">
        <v>2296</v>
      </c>
      <c r="E81" s="935">
        <v>30.835</v>
      </c>
      <c r="F81" s="975" t="s">
        <v>2297</v>
      </c>
      <c r="G81" s="935">
        <v>31.8399</v>
      </c>
      <c r="H81" s="975" t="s">
        <v>2298</v>
      </c>
      <c r="I81" s="935">
        <v>36.963</v>
      </c>
      <c r="J81" s="1022" t="s">
        <v>2299</v>
      </c>
      <c r="K81" s="1030"/>
      <c r="L81" s="1031">
        <v>8.570921750106208E-13</v>
      </c>
      <c r="M81" s="1032"/>
      <c r="N81" s="1031">
        <v>3.67431130299245E-05</v>
      </c>
      <c r="O81" s="1032"/>
      <c r="P81" s="1033">
        <v>0.00027562706967909634</v>
      </c>
      <c r="Q81" s="962"/>
      <c r="R81" s="686"/>
      <c r="S81" s="686"/>
    </row>
    <row r="82" spans="1:19" ht="13.5" customHeight="1">
      <c r="A82" s="807"/>
      <c r="B82" s="947" t="s">
        <v>20</v>
      </c>
      <c r="C82" s="935">
        <v>44.3188</v>
      </c>
      <c r="D82" s="975" t="s">
        <v>2300</v>
      </c>
      <c r="E82" s="935">
        <v>49.2748</v>
      </c>
      <c r="F82" s="975" t="s">
        <v>2301</v>
      </c>
      <c r="G82" s="935">
        <v>51.0091</v>
      </c>
      <c r="H82" s="975" t="s">
        <v>2302</v>
      </c>
      <c r="I82" s="935">
        <v>48.9222</v>
      </c>
      <c r="J82" s="1022" t="s">
        <v>2303</v>
      </c>
      <c r="K82" s="1030"/>
      <c r="L82" s="1031">
        <v>0.010067061381437092</v>
      </c>
      <c r="M82" s="1032"/>
      <c r="N82" s="1031">
        <v>0.8097759894670769</v>
      </c>
      <c r="O82" s="1032"/>
      <c r="P82" s="1033">
        <v>0.1491888199157949</v>
      </c>
      <c r="Q82" s="962"/>
      <c r="R82" s="686"/>
      <c r="S82" s="686"/>
    </row>
    <row r="83" spans="1:19" ht="13.5" customHeight="1">
      <c r="A83" s="807"/>
      <c r="B83" s="1001" t="s">
        <v>87</v>
      </c>
      <c r="C83" s="935"/>
      <c r="D83" s="975"/>
      <c r="E83" s="935"/>
      <c r="F83" s="975"/>
      <c r="G83" s="935"/>
      <c r="H83" s="975"/>
      <c r="I83" s="937"/>
      <c r="J83" s="1022"/>
      <c r="K83" s="1030"/>
      <c r="L83" s="1031"/>
      <c r="M83" s="1032"/>
      <c r="N83" s="1031"/>
      <c r="O83" s="1032"/>
      <c r="P83" s="1033"/>
      <c r="Q83" s="962"/>
      <c r="R83" s="686"/>
      <c r="S83" s="686"/>
    </row>
    <row r="84" spans="1:19" ht="13.5" customHeight="1">
      <c r="A84" s="807"/>
      <c r="B84" s="947" t="s">
        <v>24</v>
      </c>
      <c r="C84" s="935">
        <v>26.2889</v>
      </c>
      <c r="D84" s="975" t="s">
        <v>2304</v>
      </c>
      <c r="E84" s="935">
        <v>34.1648</v>
      </c>
      <c r="F84" s="975" t="s">
        <v>2305</v>
      </c>
      <c r="G84" s="935">
        <v>37.8934</v>
      </c>
      <c r="H84" s="975" t="s">
        <v>2306</v>
      </c>
      <c r="I84" s="935">
        <v>38.2036</v>
      </c>
      <c r="J84" s="1022" t="s">
        <v>2307</v>
      </c>
      <c r="K84" s="1030"/>
      <c r="L84" s="1031">
        <v>7.676648056564872E-06</v>
      </c>
      <c r="M84" s="1032"/>
      <c r="N84" s="1031">
        <v>0.05677027128597745</v>
      </c>
      <c r="O84" s="1032"/>
      <c r="P84" s="1033">
        <v>0.8494853049115205</v>
      </c>
      <c r="Q84" s="962"/>
      <c r="R84" s="686"/>
      <c r="S84" s="686"/>
    </row>
    <row r="85" spans="1:19" ht="13.5" customHeight="1">
      <c r="A85" s="807"/>
      <c r="B85" s="947" t="s">
        <v>19</v>
      </c>
      <c r="C85" s="935">
        <v>14.4932</v>
      </c>
      <c r="D85" s="975" t="s">
        <v>2308</v>
      </c>
      <c r="E85" s="935">
        <v>25.8699</v>
      </c>
      <c r="F85" s="975" t="s">
        <v>2309</v>
      </c>
      <c r="G85" s="935">
        <v>29.6996</v>
      </c>
      <c r="H85" s="975" t="s">
        <v>2310</v>
      </c>
      <c r="I85" s="935">
        <v>35.1278</v>
      </c>
      <c r="J85" s="1022" t="s">
        <v>2311</v>
      </c>
      <c r="K85" s="1030"/>
      <c r="L85" s="1031">
        <v>1.3870995685394405E-08</v>
      </c>
      <c r="M85" s="1032"/>
      <c r="N85" s="1031">
        <v>0.004571793055313744</v>
      </c>
      <c r="O85" s="1032"/>
      <c r="P85" s="1033">
        <v>0.041440290531298496</v>
      </c>
      <c r="Q85" s="962"/>
      <c r="R85" s="686"/>
      <c r="S85" s="686"/>
    </row>
    <row r="86" spans="1:19" ht="13.5" customHeight="1">
      <c r="A86" s="807"/>
      <c r="B86" s="947" t="s">
        <v>20</v>
      </c>
      <c r="C86" s="935">
        <v>36.9007</v>
      </c>
      <c r="D86" s="975" t="s">
        <v>2312</v>
      </c>
      <c r="E86" s="935">
        <v>41.7498</v>
      </c>
      <c r="F86" s="975" t="s">
        <v>2313</v>
      </c>
      <c r="G86" s="935">
        <v>45.2317</v>
      </c>
      <c r="H86" s="975" t="s">
        <v>2314</v>
      </c>
      <c r="I86" s="935">
        <v>40.5829</v>
      </c>
      <c r="J86" s="1022" t="s">
        <v>2315</v>
      </c>
      <c r="K86" s="1030"/>
      <c r="L86" s="1031">
        <v>0.35566779136136595</v>
      </c>
      <c r="M86" s="1032"/>
      <c r="N86" s="1031">
        <v>0.6959881325026853</v>
      </c>
      <c r="O86" s="1032"/>
      <c r="P86" s="1033">
        <v>0.05097453434320709</v>
      </c>
      <c r="Q86" s="962"/>
      <c r="R86" s="686"/>
      <c r="S86" s="686"/>
    </row>
    <row r="87" spans="1:19" ht="13.5" customHeight="1">
      <c r="A87" s="807"/>
      <c r="B87" s="1001" t="s">
        <v>93</v>
      </c>
      <c r="C87" s="935"/>
      <c r="D87" s="975"/>
      <c r="E87" s="935"/>
      <c r="F87" s="975"/>
      <c r="G87" s="935"/>
      <c r="H87" s="975"/>
      <c r="I87" s="937"/>
      <c r="J87" s="1022"/>
      <c r="K87" s="1030"/>
      <c r="L87" s="1031"/>
      <c r="M87" s="1032"/>
      <c r="N87" s="1031"/>
      <c r="O87" s="1032"/>
      <c r="P87" s="1033"/>
      <c r="Q87" s="962"/>
      <c r="R87" s="686"/>
      <c r="S87" s="686"/>
    </row>
    <row r="88" spans="1:19" ht="13.5" customHeight="1">
      <c r="A88" s="807"/>
      <c r="B88" s="947" t="s">
        <v>24</v>
      </c>
      <c r="C88" s="935"/>
      <c r="D88" s="975"/>
      <c r="E88" s="935"/>
      <c r="F88" s="975"/>
      <c r="G88" s="935">
        <v>31.9006</v>
      </c>
      <c r="H88" s="975" t="s">
        <v>2316</v>
      </c>
      <c r="I88" s="935">
        <v>31.4275</v>
      </c>
      <c r="J88" s="1022" t="s">
        <v>2317</v>
      </c>
      <c r="K88" s="1030"/>
      <c r="L88" s="1031"/>
      <c r="M88" s="1032"/>
      <c r="N88" s="1031"/>
      <c r="O88" s="1032"/>
      <c r="P88" s="1033">
        <v>0.8832820842050451</v>
      </c>
      <c r="Q88" s="962"/>
      <c r="R88" s="686"/>
      <c r="S88" s="686"/>
    </row>
    <row r="89" spans="1:19" ht="13.5" customHeight="1">
      <c r="A89" s="807"/>
      <c r="B89" s="947" t="s">
        <v>19</v>
      </c>
      <c r="C89" s="935"/>
      <c r="D89" s="975"/>
      <c r="E89" s="935"/>
      <c r="F89" s="975"/>
      <c r="G89" s="935">
        <v>25.3437</v>
      </c>
      <c r="H89" s="975" t="s">
        <v>2318</v>
      </c>
      <c r="I89" s="935">
        <v>26.1513</v>
      </c>
      <c r="J89" s="1022" t="s">
        <v>2319</v>
      </c>
      <c r="K89" s="1030"/>
      <c r="L89" s="1031"/>
      <c r="M89" s="1032"/>
      <c r="N89" s="1031"/>
      <c r="O89" s="1032"/>
      <c r="P89" s="1033">
        <v>0.8673658793523784</v>
      </c>
      <c r="Q89" s="962"/>
      <c r="R89" s="686"/>
      <c r="S89" s="686"/>
    </row>
    <row r="90" spans="1:19" ht="13.5" customHeight="1">
      <c r="A90" s="807"/>
      <c r="B90" s="947" t="s">
        <v>20</v>
      </c>
      <c r="C90" s="935"/>
      <c r="D90" s="975"/>
      <c r="E90" s="935"/>
      <c r="F90" s="975"/>
      <c r="G90" s="935">
        <v>37.6188</v>
      </c>
      <c r="H90" s="975" t="s">
        <v>2320</v>
      </c>
      <c r="I90" s="935">
        <v>35.8708</v>
      </c>
      <c r="J90" s="1022" t="s">
        <v>2321</v>
      </c>
      <c r="K90" s="1030"/>
      <c r="L90" s="1031"/>
      <c r="M90" s="1032"/>
      <c r="N90" s="1031"/>
      <c r="O90" s="1032"/>
      <c r="P90" s="1033">
        <v>0.6376830672303602</v>
      </c>
      <c r="Q90" s="962"/>
      <c r="R90" s="686"/>
      <c r="S90" s="686"/>
    </row>
    <row r="91" spans="1:19" ht="13.5" customHeight="1">
      <c r="A91" s="807"/>
      <c r="B91" s="1001" t="s">
        <v>99</v>
      </c>
      <c r="C91" s="935"/>
      <c r="D91" s="975"/>
      <c r="E91" s="935"/>
      <c r="F91" s="975"/>
      <c r="G91" s="935"/>
      <c r="H91" s="975"/>
      <c r="I91" s="937"/>
      <c r="J91" s="1022"/>
      <c r="K91" s="1030"/>
      <c r="L91" s="1031"/>
      <c r="M91" s="1032"/>
      <c r="N91" s="1031"/>
      <c r="O91" s="1032"/>
      <c r="P91" s="1033"/>
      <c r="Q91" s="962"/>
      <c r="R91" s="686"/>
      <c r="S91" s="686"/>
    </row>
    <row r="92" spans="1:19" ht="13.5" customHeight="1">
      <c r="A92" s="807"/>
      <c r="B92" s="947" t="s">
        <v>24</v>
      </c>
      <c r="C92" s="935"/>
      <c r="D92" s="975"/>
      <c r="E92" s="935"/>
      <c r="F92" s="975"/>
      <c r="G92" s="935">
        <v>33.8177</v>
      </c>
      <c r="H92" s="975" t="s">
        <v>2322</v>
      </c>
      <c r="I92" s="935">
        <v>35.8087</v>
      </c>
      <c r="J92" s="1022" t="s">
        <v>2323</v>
      </c>
      <c r="K92" s="1030"/>
      <c r="L92" s="1031"/>
      <c r="M92" s="1032"/>
      <c r="N92" s="1031"/>
      <c r="O92" s="1032"/>
      <c r="P92" s="1033">
        <v>0.5509968290056604</v>
      </c>
      <c r="Q92" s="962"/>
      <c r="R92" s="686"/>
      <c r="S92" s="686"/>
    </row>
    <row r="93" spans="1:19" ht="13.5" customHeight="1">
      <c r="A93" s="807"/>
      <c r="B93" s="947" t="s">
        <v>19</v>
      </c>
      <c r="C93" s="935"/>
      <c r="D93" s="975"/>
      <c r="E93" s="935"/>
      <c r="F93" s="975"/>
      <c r="G93" s="935">
        <v>25.7096</v>
      </c>
      <c r="H93" s="975" t="s">
        <v>2324</v>
      </c>
      <c r="I93" s="935">
        <v>33.2909</v>
      </c>
      <c r="J93" s="1022" t="s">
        <v>2325</v>
      </c>
      <c r="K93" s="1030"/>
      <c r="L93" s="1031"/>
      <c r="M93" s="1032"/>
      <c r="N93" s="1031"/>
      <c r="O93" s="1032"/>
      <c r="P93" s="1033">
        <v>0.06620697311228518</v>
      </c>
      <c r="Q93" s="962"/>
      <c r="R93" s="686"/>
      <c r="S93" s="686"/>
    </row>
    <row r="94" spans="1:19" ht="13.5" customHeight="1">
      <c r="A94" s="807"/>
      <c r="B94" s="947" t="s">
        <v>20</v>
      </c>
      <c r="C94" s="935"/>
      <c r="D94" s="975"/>
      <c r="E94" s="935"/>
      <c r="F94" s="975"/>
      <c r="G94" s="935">
        <v>40.8169</v>
      </c>
      <c r="H94" s="975" t="s">
        <v>2326</v>
      </c>
      <c r="I94" s="935">
        <v>38.6346</v>
      </c>
      <c r="J94" s="1022" t="s">
        <v>2327</v>
      </c>
      <c r="K94" s="1030"/>
      <c r="L94" s="1031"/>
      <c r="M94" s="1032"/>
      <c r="N94" s="1031"/>
      <c r="O94" s="1032"/>
      <c r="P94" s="1033">
        <v>0.6047273347679232</v>
      </c>
      <c r="Q94" s="962"/>
      <c r="R94" s="686"/>
      <c r="S94" s="686"/>
    </row>
    <row r="95" spans="1:19" ht="13.5" customHeight="1">
      <c r="A95" s="807"/>
      <c r="B95" s="1001" t="s">
        <v>105</v>
      </c>
      <c r="C95" s="935"/>
      <c r="D95" s="975"/>
      <c r="E95" s="935"/>
      <c r="F95" s="975"/>
      <c r="G95" s="935"/>
      <c r="H95" s="975"/>
      <c r="I95" s="937"/>
      <c r="J95" s="1022"/>
      <c r="K95" s="1030"/>
      <c r="L95" s="1031"/>
      <c r="M95" s="1032"/>
      <c r="N95" s="1031"/>
      <c r="O95" s="1032"/>
      <c r="P95" s="1033"/>
      <c r="Q95" s="962"/>
      <c r="R95" s="686"/>
      <c r="S95" s="686"/>
    </row>
    <row r="96" spans="1:19" ht="13.5" customHeight="1">
      <c r="A96" s="807"/>
      <c r="B96" s="947" t="s">
        <v>24</v>
      </c>
      <c r="C96" s="935">
        <v>35.9666</v>
      </c>
      <c r="D96" s="975" t="s">
        <v>2328</v>
      </c>
      <c r="E96" s="935">
        <v>42.0603</v>
      </c>
      <c r="F96" s="975" t="s">
        <v>2329</v>
      </c>
      <c r="G96" s="935">
        <v>43.3319</v>
      </c>
      <c r="H96" s="975" t="s">
        <v>2330</v>
      </c>
      <c r="I96" s="935">
        <v>45.6042</v>
      </c>
      <c r="J96" s="1022" t="s">
        <v>2331</v>
      </c>
      <c r="K96" s="1030"/>
      <c r="L96" s="1031">
        <v>8.951872576545838E-10</v>
      </c>
      <c r="M96" s="1032"/>
      <c r="N96" s="1031">
        <v>0.007883451041845735</v>
      </c>
      <c r="O96" s="1032"/>
      <c r="P96" s="1033">
        <v>0.08746924036498593</v>
      </c>
      <c r="Q96" s="962"/>
      <c r="R96" s="686"/>
      <c r="S96" s="686"/>
    </row>
    <row r="97" spans="1:19" ht="13.5" customHeight="1">
      <c r="A97" s="807"/>
      <c r="B97" s="947" t="s">
        <v>19</v>
      </c>
      <c r="C97" s="935">
        <v>25.3476</v>
      </c>
      <c r="D97" s="975" t="s">
        <v>2332</v>
      </c>
      <c r="E97" s="935">
        <v>32.0153</v>
      </c>
      <c r="F97" s="975" t="s">
        <v>2333</v>
      </c>
      <c r="G97" s="935">
        <v>32.7737</v>
      </c>
      <c r="H97" s="975" t="s">
        <v>2334</v>
      </c>
      <c r="I97" s="935">
        <v>38.353</v>
      </c>
      <c r="J97" s="1022" t="s">
        <v>2335</v>
      </c>
      <c r="K97" s="1030"/>
      <c r="L97" s="1031">
        <v>1.3842638146854824E-10</v>
      </c>
      <c r="M97" s="1032"/>
      <c r="N97" s="1031">
        <v>0.00030745343413185466</v>
      </c>
      <c r="O97" s="1032"/>
      <c r="P97" s="1033">
        <v>0.0007224789849931135</v>
      </c>
      <c r="Q97" s="962"/>
      <c r="R97" s="686"/>
      <c r="S97" s="686"/>
    </row>
    <row r="98" spans="1:19" ht="13.5" customHeight="1">
      <c r="A98" s="807"/>
      <c r="B98" s="948" t="s">
        <v>20</v>
      </c>
      <c r="C98" s="1014">
        <v>46.3125</v>
      </c>
      <c r="D98" s="999" t="s">
        <v>2336</v>
      </c>
      <c r="E98" s="1014">
        <v>51.8781</v>
      </c>
      <c r="F98" s="999" t="s">
        <v>2337</v>
      </c>
      <c r="G98" s="1014">
        <v>53.4503</v>
      </c>
      <c r="H98" s="999" t="s">
        <v>2338</v>
      </c>
      <c r="I98" s="1014">
        <v>52.6742</v>
      </c>
      <c r="J98" s="1034" t="s">
        <v>2339</v>
      </c>
      <c r="K98" s="1035"/>
      <c r="L98" s="1036">
        <v>0.001690749307126982</v>
      </c>
      <c r="M98" s="1037"/>
      <c r="N98" s="1036">
        <v>0.6289470214497745</v>
      </c>
      <c r="O98" s="1037"/>
      <c r="P98" s="1038">
        <v>0.6394952316689086</v>
      </c>
      <c r="Q98" s="962"/>
      <c r="R98" s="686"/>
      <c r="S98" s="686"/>
    </row>
    <row r="99" spans="1:19" ht="29.25" customHeight="1">
      <c r="A99" s="807"/>
      <c r="B99" s="51" t="s">
        <v>250</v>
      </c>
      <c r="C99" s="1750" t="s">
        <v>3563</v>
      </c>
      <c r="D99" s="1750"/>
      <c r="E99" s="1750"/>
      <c r="F99" s="1750"/>
      <c r="G99" s="1750"/>
      <c r="H99" s="1750"/>
      <c r="I99" s="1750"/>
      <c r="J99" s="1750"/>
      <c r="K99" s="1750"/>
      <c r="L99" s="1750"/>
      <c r="M99" s="1750"/>
      <c r="N99" s="1750"/>
      <c r="O99" s="1750"/>
      <c r="P99" s="1750"/>
      <c r="Q99" s="1010"/>
      <c r="R99" s="765"/>
      <c r="S99" s="765"/>
    </row>
    <row r="100" spans="1:19" ht="12.75" customHeight="1">
      <c r="A100" s="807"/>
      <c r="B100" s="51"/>
      <c r="C100" s="1750" t="s">
        <v>251</v>
      </c>
      <c r="D100" s="1750"/>
      <c r="E100" s="1750"/>
      <c r="F100" s="1750"/>
      <c r="G100" s="1750"/>
      <c r="H100" s="1750"/>
      <c r="I100" s="1750"/>
      <c r="J100" s="1750"/>
      <c r="K100" s="1750"/>
      <c r="L100" s="1750"/>
      <c r="M100" s="1750"/>
      <c r="N100" s="1750"/>
      <c r="O100" s="1750"/>
      <c r="P100" s="1750"/>
      <c r="Q100" s="1750"/>
      <c r="R100" s="737"/>
      <c r="S100" s="737"/>
    </row>
    <row r="101" spans="1:19" ht="12.75">
      <c r="A101" s="807"/>
      <c r="B101" s="6" t="s">
        <v>252</v>
      </c>
      <c r="C101" s="97" t="s">
        <v>1839</v>
      </c>
      <c r="D101" s="97"/>
      <c r="E101" s="98"/>
      <c r="F101" s="98"/>
      <c r="G101" s="98"/>
      <c r="H101" s="98"/>
      <c r="I101" s="98"/>
      <c r="J101" s="98"/>
      <c r="K101" s="98"/>
      <c r="L101" s="98"/>
      <c r="M101" s="98"/>
      <c r="N101" s="98"/>
      <c r="O101" s="98"/>
      <c r="P101" s="98"/>
      <c r="Q101" s="98"/>
      <c r="R101" s="98"/>
      <c r="S101" s="98"/>
    </row>
    <row r="102" spans="1:17" ht="12.75">
      <c r="A102" s="807"/>
      <c r="B102" s="926"/>
      <c r="C102" s="926"/>
      <c r="D102" s="926"/>
      <c r="E102" s="926"/>
      <c r="F102" s="926"/>
      <c r="G102" s="926"/>
      <c r="H102" s="926"/>
      <c r="I102" s="926"/>
      <c r="J102" s="926"/>
      <c r="K102" s="926"/>
      <c r="L102" s="926"/>
      <c r="M102" s="926"/>
      <c r="N102" s="926"/>
      <c r="O102" s="926"/>
      <c r="P102" s="926"/>
      <c r="Q102" s="926"/>
    </row>
    <row r="103" spans="1:19" ht="15">
      <c r="A103" s="807"/>
      <c r="B103" s="940" t="s">
        <v>254</v>
      </c>
      <c r="C103" s="969"/>
      <c r="D103" s="969"/>
      <c r="E103" s="931"/>
      <c r="F103" s="931"/>
      <c r="G103" s="962"/>
      <c r="H103" s="969"/>
      <c r="I103" s="969"/>
      <c r="J103" s="931"/>
      <c r="K103" s="931"/>
      <c r="L103" s="931"/>
      <c r="M103" s="931"/>
      <c r="N103" s="962"/>
      <c r="O103" s="931"/>
      <c r="P103" s="969"/>
      <c r="Q103" s="969"/>
      <c r="R103" s="686"/>
      <c r="S103" s="686"/>
    </row>
    <row r="104" spans="1:19" ht="27.75" customHeight="1">
      <c r="A104" s="807"/>
      <c r="B104" s="1723" t="s">
        <v>255</v>
      </c>
      <c r="C104" s="1723"/>
      <c r="D104" s="1723"/>
      <c r="E104" s="1723"/>
      <c r="F104" s="1723"/>
      <c r="G104" s="1723"/>
      <c r="H104" s="1723"/>
      <c r="I104" s="1723"/>
      <c r="J104" s="1723"/>
      <c r="K104" s="1723"/>
      <c r="L104" s="1723"/>
      <c r="M104" s="1723"/>
      <c r="N104" s="1723"/>
      <c r="O104" s="1723"/>
      <c r="P104" s="1723"/>
      <c r="Q104" s="969"/>
      <c r="R104" s="686"/>
      <c r="S104" s="768"/>
    </row>
    <row r="105" spans="1:19" ht="31.5" customHeight="1">
      <c r="A105" s="807"/>
      <c r="B105" s="1723" t="s">
        <v>256</v>
      </c>
      <c r="C105" s="1723"/>
      <c r="D105" s="1723"/>
      <c r="E105" s="1723"/>
      <c r="F105" s="1723"/>
      <c r="G105" s="1723"/>
      <c r="H105" s="1723"/>
      <c r="I105" s="1723"/>
      <c r="J105" s="1723"/>
      <c r="K105" s="1723"/>
      <c r="L105" s="1723"/>
      <c r="M105" s="1723"/>
      <c r="N105" s="1723"/>
      <c r="O105" s="1723"/>
      <c r="P105" s="1723"/>
      <c r="Q105" s="1006"/>
      <c r="R105" s="761"/>
      <c r="S105" s="761"/>
    </row>
    <row r="106" spans="1:19" ht="31.5" customHeight="1">
      <c r="A106" s="807"/>
      <c r="B106" s="1723" t="s">
        <v>191</v>
      </c>
      <c r="C106" s="1723"/>
      <c r="D106" s="1723"/>
      <c r="E106" s="1723"/>
      <c r="F106" s="1723"/>
      <c r="G106" s="1723"/>
      <c r="H106" s="1723"/>
      <c r="I106" s="1723"/>
      <c r="J106" s="1723"/>
      <c r="K106" s="1723"/>
      <c r="L106" s="1723"/>
      <c r="M106" s="1723"/>
      <c r="N106" s="1723"/>
      <c r="O106" s="1723"/>
      <c r="P106" s="1723"/>
      <c r="Q106" s="1006"/>
      <c r="R106" s="761"/>
      <c r="S106" s="761"/>
    </row>
    <row r="107" spans="1:19" ht="17.25" customHeight="1">
      <c r="A107" s="807"/>
      <c r="B107" s="942" t="s">
        <v>257</v>
      </c>
      <c r="C107" s="944" t="s">
        <v>2187</v>
      </c>
      <c r="D107" s="944"/>
      <c r="E107" s="931"/>
      <c r="F107" s="931"/>
      <c r="G107" s="962"/>
      <c r="H107" s="969"/>
      <c r="I107" s="969"/>
      <c r="J107" s="931"/>
      <c r="K107" s="931"/>
      <c r="L107" s="931"/>
      <c r="M107" s="931"/>
      <c r="N107" s="962"/>
      <c r="O107" s="931"/>
      <c r="P107" s="969"/>
      <c r="Q107" s="969"/>
      <c r="R107" s="686"/>
      <c r="S107" s="686"/>
    </row>
    <row r="108" spans="1:19" ht="12.75">
      <c r="A108" s="807"/>
      <c r="B108" s="926"/>
      <c r="C108" s="1755" t="s">
        <v>1840</v>
      </c>
      <c r="D108" s="1755"/>
      <c r="E108" s="1755"/>
      <c r="F108" s="1755"/>
      <c r="G108" s="1755"/>
      <c r="H108" s="1755"/>
      <c r="I108" s="1755"/>
      <c r="J108" s="1755"/>
      <c r="K108" s="1755"/>
      <c r="L108" s="1755"/>
      <c r="M108" s="1755"/>
      <c r="N108" s="1755"/>
      <c r="O108" s="1755"/>
      <c r="P108" s="1755"/>
      <c r="Q108" s="969"/>
      <c r="R108" s="686"/>
      <c r="S108" s="686"/>
    </row>
    <row r="109" spans="1:19" ht="12.75" customHeight="1">
      <c r="A109" s="807"/>
      <c r="B109" s="1741" t="s">
        <v>17</v>
      </c>
      <c r="C109" s="1743" t="s">
        <v>259</v>
      </c>
      <c r="D109" s="1743"/>
      <c r="E109" s="1743"/>
      <c r="F109" s="1743"/>
      <c r="G109" s="1743"/>
      <c r="H109" s="1743"/>
      <c r="I109" s="1743"/>
      <c r="J109" s="1744"/>
      <c r="K109" s="1745" t="s">
        <v>195</v>
      </c>
      <c r="L109" s="1726"/>
      <c r="M109" s="1726"/>
      <c r="N109" s="1726"/>
      <c r="O109" s="1726"/>
      <c r="P109" s="1727"/>
      <c r="Q109" s="962"/>
      <c r="R109" s="1736"/>
      <c r="S109" s="1737"/>
    </row>
    <row r="110" spans="1:19" ht="33.75">
      <c r="A110" s="807"/>
      <c r="B110" s="1742"/>
      <c r="C110" s="1738">
        <v>1997</v>
      </c>
      <c r="D110" s="1738"/>
      <c r="E110" s="1738" t="s">
        <v>197</v>
      </c>
      <c r="F110" s="1738"/>
      <c r="G110" s="1738" t="s">
        <v>198</v>
      </c>
      <c r="H110" s="1738"/>
      <c r="I110" s="1738" t="s">
        <v>199</v>
      </c>
      <c r="J110" s="1739"/>
      <c r="K110" s="994"/>
      <c r="L110" s="1635" t="s">
        <v>1790</v>
      </c>
      <c r="M110" s="1632"/>
      <c r="N110" s="1610" t="s">
        <v>201</v>
      </c>
      <c r="O110" s="1027"/>
      <c r="P110" s="1028" t="s">
        <v>202</v>
      </c>
      <c r="Q110" s="952"/>
      <c r="R110" s="720"/>
      <c r="S110" s="720"/>
    </row>
    <row r="111" spans="1:19" ht="13.5" customHeight="1">
      <c r="A111" s="807"/>
      <c r="B111" s="1001" t="s">
        <v>24</v>
      </c>
      <c r="C111" s="935"/>
      <c r="D111" s="935"/>
      <c r="E111" s="935"/>
      <c r="F111" s="935"/>
      <c r="G111" s="935"/>
      <c r="H111" s="935"/>
      <c r="I111" s="935"/>
      <c r="J111" s="1015"/>
      <c r="K111" s="935"/>
      <c r="L111" s="937"/>
      <c r="M111" s="935"/>
      <c r="N111" s="937"/>
      <c r="O111" s="935"/>
      <c r="P111" s="937"/>
      <c r="Q111" s="1039"/>
      <c r="R111" s="690"/>
      <c r="S111" s="690"/>
    </row>
    <row r="112" spans="1:19" ht="13.5" customHeight="1">
      <c r="A112" s="807"/>
      <c r="B112" s="947" t="s">
        <v>25</v>
      </c>
      <c r="C112" s="935">
        <v>35.5128</v>
      </c>
      <c r="D112" s="975" t="s">
        <v>2340</v>
      </c>
      <c r="E112" s="935">
        <v>41.5554</v>
      </c>
      <c r="F112" s="975" t="s">
        <v>2341</v>
      </c>
      <c r="G112" s="935">
        <v>43.0368</v>
      </c>
      <c r="H112" s="975" t="s">
        <v>2342</v>
      </c>
      <c r="I112" s="935">
        <v>44.3693</v>
      </c>
      <c r="J112" s="1022" t="s">
        <v>2188</v>
      </c>
      <c r="K112" s="975"/>
      <c r="L112" s="1031">
        <v>7.351452779857937E-12</v>
      </c>
      <c r="M112" s="1046"/>
      <c r="N112" s="1031">
        <v>0.010024753108841544</v>
      </c>
      <c r="O112" s="1046"/>
      <c r="P112" s="1031">
        <v>0.2156346382347336</v>
      </c>
      <c r="Q112" s="1039"/>
      <c r="R112" s="691"/>
      <c r="S112" s="691"/>
    </row>
    <row r="113" spans="1:19" ht="13.5" customHeight="1">
      <c r="A113" s="807"/>
      <c r="B113" s="1001" t="s">
        <v>153</v>
      </c>
      <c r="C113" s="935" t="s">
        <v>263</v>
      </c>
      <c r="D113" s="975" t="s">
        <v>263</v>
      </c>
      <c r="E113" s="935" t="s">
        <v>263</v>
      </c>
      <c r="F113" s="975" t="s">
        <v>263</v>
      </c>
      <c r="G113" s="935" t="s">
        <v>263</v>
      </c>
      <c r="H113" s="975"/>
      <c r="I113" s="937"/>
      <c r="J113" s="1022"/>
      <c r="K113" s="975"/>
      <c r="L113" s="1031"/>
      <c r="M113" s="1046"/>
      <c r="N113" s="1031"/>
      <c r="O113" s="1046"/>
      <c r="P113" s="1031"/>
      <c r="Q113" s="1039"/>
      <c r="R113" s="692"/>
      <c r="S113" s="692"/>
    </row>
    <row r="114" spans="1:19" ht="13.5" customHeight="1">
      <c r="A114" s="807"/>
      <c r="B114" s="947" t="s">
        <v>19</v>
      </c>
      <c r="C114" s="935">
        <v>24.9927</v>
      </c>
      <c r="D114" s="975" t="s">
        <v>2343</v>
      </c>
      <c r="E114" s="935">
        <v>31.8492</v>
      </c>
      <c r="F114" s="975" t="s">
        <v>2344</v>
      </c>
      <c r="G114" s="935">
        <v>33.0237</v>
      </c>
      <c r="H114" s="975" t="s">
        <v>2345</v>
      </c>
      <c r="I114" s="935">
        <v>37.8083</v>
      </c>
      <c r="J114" s="1022" t="s">
        <v>2189</v>
      </c>
      <c r="K114" s="975"/>
      <c r="L114" s="1031">
        <v>5.857536677922326E-13</v>
      </c>
      <c r="M114" s="1046"/>
      <c r="N114" s="1031">
        <v>3.769042328571892E-05</v>
      </c>
      <c r="O114" s="1046"/>
      <c r="P114" s="1031">
        <v>0.000445409429032928</v>
      </c>
      <c r="Q114" s="1039"/>
      <c r="R114" s="691"/>
      <c r="S114" s="691"/>
    </row>
    <row r="115" spans="1:19" ht="13.5" customHeight="1">
      <c r="A115" s="807"/>
      <c r="B115" s="947" t="s">
        <v>20</v>
      </c>
      <c r="C115" s="935">
        <v>45.4478</v>
      </c>
      <c r="D115" s="975" t="s">
        <v>2346</v>
      </c>
      <c r="E115" s="935">
        <v>50.6683</v>
      </c>
      <c r="F115" s="975" t="s">
        <v>2347</v>
      </c>
      <c r="G115" s="935">
        <v>52.4202</v>
      </c>
      <c r="H115" s="975" t="s">
        <v>2348</v>
      </c>
      <c r="I115" s="935">
        <v>50.5827</v>
      </c>
      <c r="J115" s="1022" t="s">
        <v>2190</v>
      </c>
      <c r="K115" s="975"/>
      <c r="L115" s="1031">
        <v>0.0019133646736699816</v>
      </c>
      <c r="M115" s="1046"/>
      <c r="N115" s="1031">
        <v>0.95002841272307</v>
      </c>
      <c r="O115" s="1046"/>
      <c r="P115" s="1031">
        <v>0.17844160321847635</v>
      </c>
      <c r="Q115" s="1039"/>
      <c r="R115" s="691"/>
      <c r="S115" s="691"/>
    </row>
    <row r="116" spans="1:19" ht="13.5" customHeight="1">
      <c r="A116" s="807"/>
      <c r="B116" s="1001" t="s">
        <v>31</v>
      </c>
      <c r="C116" s="935" t="s">
        <v>263</v>
      </c>
      <c r="D116" s="975" t="s">
        <v>263</v>
      </c>
      <c r="E116" s="935" t="s">
        <v>263</v>
      </c>
      <c r="F116" s="975" t="s">
        <v>263</v>
      </c>
      <c r="G116" s="935" t="s">
        <v>263</v>
      </c>
      <c r="H116" s="975"/>
      <c r="I116" s="937"/>
      <c r="J116" s="1022"/>
      <c r="K116" s="975"/>
      <c r="L116" s="1031"/>
      <c r="M116" s="1046"/>
      <c r="N116" s="1031"/>
      <c r="O116" s="1046"/>
      <c r="P116" s="1031"/>
      <c r="Q116" s="1039"/>
      <c r="R116" s="691"/>
      <c r="S116" s="691"/>
    </row>
    <row r="117" spans="1:19" ht="13.5" customHeight="1">
      <c r="A117" s="807"/>
      <c r="B117" s="947" t="s">
        <v>32</v>
      </c>
      <c r="C117" s="935">
        <v>34.1393</v>
      </c>
      <c r="D117" s="975" t="s">
        <v>2349</v>
      </c>
      <c r="E117" s="935">
        <v>34.6842</v>
      </c>
      <c r="F117" s="975" t="s">
        <v>2350</v>
      </c>
      <c r="G117" s="935">
        <v>37.6568</v>
      </c>
      <c r="H117" s="975" t="s">
        <v>2351</v>
      </c>
      <c r="I117" s="935">
        <v>42.9671</v>
      </c>
      <c r="J117" s="1022" t="s">
        <v>2193</v>
      </c>
      <c r="K117" s="975"/>
      <c r="L117" s="1031">
        <v>0.12835442959084564</v>
      </c>
      <c r="M117" s="1046"/>
      <c r="N117" s="1031">
        <v>0.07569000748189225</v>
      </c>
      <c r="O117" s="1046"/>
      <c r="P117" s="1031">
        <v>0.1928186090484909</v>
      </c>
      <c r="Q117" s="1039"/>
      <c r="R117" s="691"/>
      <c r="S117" s="691"/>
    </row>
    <row r="118" spans="1:19" ht="13.5" customHeight="1">
      <c r="A118" s="807"/>
      <c r="B118" s="947" t="s">
        <v>38</v>
      </c>
      <c r="C118" s="935">
        <v>25.7363</v>
      </c>
      <c r="D118" s="975" t="s">
        <v>2352</v>
      </c>
      <c r="E118" s="935">
        <v>32.1639</v>
      </c>
      <c r="F118" s="975" t="s">
        <v>2353</v>
      </c>
      <c r="G118" s="935">
        <v>30.9936</v>
      </c>
      <c r="H118" s="975" t="s">
        <v>2354</v>
      </c>
      <c r="I118" s="935">
        <v>36.3486</v>
      </c>
      <c r="J118" s="1022" t="s">
        <v>2198</v>
      </c>
      <c r="K118" s="975"/>
      <c r="L118" s="1031">
        <v>0.006173350980025916</v>
      </c>
      <c r="M118" s="1046"/>
      <c r="N118" s="1031">
        <v>0.18804502902043252</v>
      </c>
      <c r="O118" s="1046"/>
      <c r="P118" s="1031">
        <v>0.03865219180345214</v>
      </c>
      <c r="Q118" s="1039"/>
      <c r="R118" s="691"/>
      <c r="S118" s="691"/>
    </row>
    <row r="119" spans="1:19" ht="13.5" customHeight="1">
      <c r="A119" s="807"/>
      <c r="B119" s="947"/>
      <c r="C119" s="935"/>
      <c r="D119" s="975"/>
      <c r="E119" s="935"/>
      <c r="F119" s="975"/>
      <c r="G119" s="935"/>
      <c r="H119" s="975"/>
      <c r="I119" s="935"/>
      <c r="J119" s="1022"/>
      <c r="K119" s="975"/>
      <c r="L119" s="1031"/>
      <c r="M119" s="1046"/>
      <c r="N119" s="1031"/>
      <c r="O119" s="1046"/>
      <c r="P119" s="1031"/>
      <c r="Q119" s="1039"/>
      <c r="R119" s="691"/>
      <c r="S119" s="691"/>
    </row>
    <row r="120" spans="1:19" ht="13.5" customHeight="1">
      <c r="A120" s="807"/>
      <c r="B120" s="947" t="s">
        <v>44</v>
      </c>
      <c r="C120" s="935">
        <v>28.5118</v>
      </c>
      <c r="D120" s="975" t="s">
        <v>2355</v>
      </c>
      <c r="E120" s="935">
        <v>32.8495</v>
      </c>
      <c r="F120" s="975" t="s">
        <v>2356</v>
      </c>
      <c r="G120" s="935">
        <v>33.3841</v>
      </c>
      <c r="H120" s="975" t="s">
        <v>2357</v>
      </c>
      <c r="I120" s="935">
        <v>38.3203</v>
      </c>
      <c r="J120" s="1022" t="s">
        <v>2203</v>
      </c>
      <c r="K120" s="975"/>
      <c r="L120" s="1031">
        <v>0.001873589922468888</v>
      </c>
      <c r="M120" s="1046"/>
      <c r="N120" s="1031">
        <v>0.040951176967439995</v>
      </c>
      <c r="O120" s="1046"/>
      <c r="P120" s="1031">
        <v>0.038969286607025255</v>
      </c>
      <c r="Q120" s="1039"/>
      <c r="R120" s="691"/>
      <c r="S120" s="691"/>
    </row>
    <row r="121" spans="1:19" ht="13.5" customHeight="1">
      <c r="A121" s="807"/>
      <c r="B121" s="947" t="s">
        <v>50</v>
      </c>
      <c r="C121" s="935">
        <v>26.4514</v>
      </c>
      <c r="D121" s="975" t="s">
        <v>2358</v>
      </c>
      <c r="E121" s="935">
        <v>35.2939</v>
      </c>
      <c r="F121" s="975" t="s">
        <v>2359</v>
      </c>
      <c r="G121" s="935">
        <v>36.8394</v>
      </c>
      <c r="H121" s="975" t="s">
        <v>2360</v>
      </c>
      <c r="I121" s="935">
        <v>38.4655</v>
      </c>
      <c r="J121" s="1022" t="s">
        <v>2208</v>
      </c>
      <c r="K121" s="975"/>
      <c r="L121" s="1031">
        <v>2.4654661319178928E-06</v>
      </c>
      <c r="M121" s="1046"/>
      <c r="N121" s="1031">
        <v>0.15953419534441027</v>
      </c>
      <c r="O121" s="1046"/>
      <c r="P121" s="1031">
        <v>0.42295750298611146</v>
      </c>
      <c r="Q121" s="1039"/>
      <c r="R121" s="691"/>
      <c r="S121" s="691"/>
    </row>
    <row r="122" spans="1:19" ht="13.5" customHeight="1">
      <c r="A122" s="807"/>
      <c r="B122" s="947" t="s">
        <v>56</v>
      </c>
      <c r="C122" s="935">
        <v>32.2835</v>
      </c>
      <c r="D122" s="975" t="s">
        <v>2361</v>
      </c>
      <c r="E122" s="935">
        <v>39.431</v>
      </c>
      <c r="F122" s="975" t="s">
        <v>2362</v>
      </c>
      <c r="G122" s="935">
        <v>42.3553</v>
      </c>
      <c r="H122" s="975" t="s">
        <v>2363</v>
      </c>
      <c r="I122" s="935">
        <v>40.4583</v>
      </c>
      <c r="J122" s="1022" t="s">
        <v>2212</v>
      </c>
      <c r="K122" s="975"/>
      <c r="L122" s="1031">
        <v>0.004372113412004275</v>
      </c>
      <c r="M122" s="1046"/>
      <c r="N122" s="1031">
        <v>0.6389857273651087</v>
      </c>
      <c r="O122" s="1046"/>
      <c r="P122" s="1031">
        <v>0.38011108809064753</v>
      </c>
      <c r="Q122" s="1039"/>
      <c r="R122" s="691"/>
      <c r="S122" s="691"/>
    </row>
    <row r="123" spans="1:19" ht="13.5" customHeight="1">
      <c r="A123" s="807"/>
      <c r="B123" s="947" t="s">
        <v>62</v>
      </c>
      <c r="C123" s="935">
        <v>38.4978</v>
      </c>
      <c r="D123" s="975" t="s">
        <v>2364</v>
      </c>
      <c r="E123" s="935">
        <v>43.1669</v>
      </c>
      <c r="F123" s="975" t="s">
        <v>2365</v>
      </c>
      <c r="G123" s="935">
        <v>45.0839</v>
      </c>
      <c r="H123" s="975" t="s">
        <v>2366</v>
      </c>
      <c r="I123" s="935">
        <v>46.2769</v>
      </c>
      <c r="J123" s="1022" t="s">
        <v>2216</v>
      </c>
      <c r="K123" s="975"/>
      <c r="L123" s="1031">
        <v>0.004406794351996535</v>
      </c>
      <c r="M123" s="1046"/>
      <c r="N123" s="1031">
        <v>0.18588812399408794</v>
      </c>
      <c r="O123" s="1046"/>
      <c r="P123" s="1031">
        <v>0.5730606724413341</v>
      </c>
      <c r="Q123" s="1039"/>
      <c r="R123" s="691"/>
      <c r="S123" s="691"/>
    </row>
    <row r="124" spans="1:19" ht="13.5" customHeight="1">
      <c r="A124" s="807"/>
      <c r="B124" s="947" t="s">
        <v>68</v>
      </c>
      <c r="C124" s="935">
        <v>42.2733</v>
      </c>
      <c r="D124" s="975" t="s">
        <v>2367</v>
      </c>
      <c r="E124" s="935">
        <v>48.4874</v>
      </c>
      <c r="F124" s="975" t="s">
        <v>2368</v>
      </c>
      <c r="G124" s="935">
        <v>50.6445</v>
      </c>
      <c r="H124" s="975" t="s">
        <v>2369</v>
      </c>
      <c r="I124" s="935">
        <v>50.9009</v>
      </c>
      <c r="J124" s="1022" t="s">
        <v>2221</v>
      </c>
      <c r="K124" s="975"/>
      <c r="L124" s="1031">
        <v>0.00781289562243681</v>
      </c>
      <c r="M124" s="1046"/>
      <c r="N124" s="1031">
        <v>0.30219293645359535</v>
      </c>
      <c r="O124" s="1046"/>
      <c r="P124" s="1031">
        <v>0.9039604207013787</v>
      </c>
      <c r="Q124" s="1039"/>
      <c r="R124" s="691"/>
      <c r="S124" s="691"/>
    </row>
    <row r="125" spans="1:19" ht="13.5" customHeight="1">
      <c r="A125" s="807"/>
      <c r="B125" s="947" t="s">
        <v>74</v>
      </c>
      <c r="C125" s="935">
        <v>50.728</v>
      </c>
      <c r="D125" s="975" t="s">
        <v>2137</v>
      </c>
      <c r="E125" s="935">
        <v>51.8108</v>
      </c>
      <c r="F125" s="975" t="s">
        <v>2370</v>
      </c>
      <c r="G125" s="935">
        <v>51.7108</v>
      </c>
      <c r="H125" s="975" t="s">
        <v>2371</v>
      </c>
      <c r="I125" s="935">
        <v>55.1597</v>
      </c>
      <c r="J125" s="1022" t="s">
        <v>2226</v>
      </c>
      <c r="K125" s="975"/>
      <c r="L125" s="1031">
        <v>0.21365294856060113</v>
      </c>
      <c r="M125" s="1046"/>
      <c r="N125" s="1031">
        <v>0.15817407919989712</v>
      </c>
      <c r="O125" s="1046"/>
      <c r="P125" s="1031">
        <v>0.1133712991034892</v>
      </c>
      <c r="Q125" s="1039"/>
      <c r="R125" s="691"/>
      <c r="S125" s="691"/>
    </row>
    <row r="126" spans="1:19" ht="13.5" customHeight="1">
      <c r="A126" s="807"/>
      <c r="B126" s="947" t="s">
        <v>80</v>
      </c>
      <c r="C126" s="935">
        <v>54.6397</v>
      </c>
      <c r="D126" s="975" t="s">
        <v>2372</v>
      </c>
      <c r="E126" s="935">
        <v>57.9989</v>
      </c>
      <c r="F126" s="975" t="s">
        <v>2373</v>
      </c>
      <c r="G126" s="935">
        <v>54.2679</v>
      </c>
      <c r="H126" s="975" t="s">
        <v>2374</v>
      </c>
      <c r="I126" s="935">
        <v>50.1653</v>
      </c>
      <c r="J126" s="1022" t="s">
        <v>2231</v>
      </c>
      <c r="K126" s="975"/>
      <c r="L126" s="1031">
        <v>0.3327213209917239</v>
      </c>
      <c r="M126" s="1046"/>
      <c r="N126" s="1031">
        <v>0.0018136837031352826</v>
      </c>
      <c r="O126" s="1046"/>
      <c r="P126" s="1031">
        <v>0.0986256317152927</v>
      </c>
      <c r="Q126" s="1039"/>
      <c r="R126" s="691"/>
      <c r="S126" s="691"/>
    </row>
    <row r="127" spans="1:19" ht="13.5" customHeight="1">
      <c r="A127" s="807"/>
      <c r="B127" s="1001" t="s">
        <v>87</v>
      </c>
      <c r="C127" s="935" t="s">
        <v>263</v>
      </c>
      <c r="D127" s="975" t="s">
        <v>263</v>
      </c>
      <c r="E127" s="935" t="s">
        <v>263</v>
      </c>
      <c r="F127" s="975" t="s">
        <v>263</v>
      </c>
      <c r="G127" s="935" t="s">
        <v>263</v>
      </c>
      <c r="H127" s="975"/>
      <c r="I127" s="937"/>
      <c r="J127" s="1022"/>
      <c r="K127" s="975"/>
      <c r="L127" s="1031"/>
      <c r="M127" s="1046"/>
      <c r="N127" s="1031"/>
      <c r="O127" s="1046"/>
      <c r="P127" s="1031"/>
      <c r="Q127" s="1039"/>
      <c r="R127" s="691"/>
      <c r="S127" s="691"/>
    </row>
    <row r="128" spans="1:19" ht="13.5" customHeight="1">
      <c r="A128" s="807"/>
      <c r="B128" s="947" t="s">
        <v>24</v>
      </c>
      <c r="C128" s="935">
        <v>25.1191</v>
      </c>
      <c r="D128" s="975" t="s">
        <v>2375</v>
      </c>
      <c r="E128" s="935">
        <v>33.3384</v>
      </c>
      <c r="F128" s="975" t="s">
        <v>666</v>
      </c>
      <c r="G128" s="935">
        <v>37.5276</v>
      </c>
      <c r="H128" s="975" t="s">
        <v>2376</v>
      </c>
      <c r="I128" s="935">
        <v>37.3966</v>
      </c>
      <c r="J128" s="1022" t="s">
        <v>2236</v>
      </c>
      <c r="K128" s="975"/>
      <c r="L128" s="1031">
        <v>7.893485616250473E-07</v>
      </c>
      <c r="M128" s="1046"/>
      <c r="N128" s="1031">
        <v>0.05598874780434371</v>
      </c>
      <c r="O128" s="1046"/>
      <c r="P128" s="1031">
        <v>0.9363287111760166</v>
      </c>
      <c r="Q128" s="1039"/>
      <c r="R128" s="691"/>
      <c r="S128" s="691"/>
    </row>
    <row r="129" spans="1:19" ht="13.5" customHeight="1">
      <c r="A129" s="807"/>
      <c r="B129" s="947" t="s">
        <v>19</v>
      </c>
      <c r="C129" s="935">
        <v>14.6005</v>
      </c>
      <c r="D129" s="975" t="s">
        <v>2377</v>
      </c>
      <c r="E129" s="935">
        <v>24.756</v>
      </c>
      <c r="F129" s="975" t="s">
        <v>2378</v>
      </c>
      <c r="G129" s="935">
        <v>29.4913</v>
      </c>
      <c r="H129" s="975" t="s">
        <v>2379</v>
      </c>
      <c r="I129" s="935">
        <v>34.7416</v>
      </c>
      <c r="J129" s="1022" t="s">
        <v>2237</v>
      </c>
      <c r="K129" s="975"/>
      <c r="L129" s="1031">
        <v>8.175433219292927E-09</v>
      </c>
      <c r="M129" s="1046"/>
      <c r="N129" s="1031">
        <v>0.0018144600159253343</v>
      </c>
      <c r="O129" s="1046"/>
      <c r="P129" s="1031">
        <v>0.054438340994128254</v>
      </c>
      <c r="Q129" s="1039"/>
      <c r="R129" s="691"/>
      <c r="S129" s="691"/>
    </row>
    <row r="130" spans="1:19" ht="13.5" customHeight="1">
      <c r="A130" s="807"/>
      <c r="B130" s="947" t="s">
        <v>20</v>
      </c>
      <c r="C130" s="935">
        <v>35.0109</v>
      </c>
      <c r="D130" s="975" t="s">
        <v>2380</v>
      </c>
      <c r="E130" s="935">
        <v>41.2726</v>
      </c>
      <c r="F130" s="975" t="s">
        <v>2381</v>
      </c>
      <c r="G130" s="935">
        <v>44.8851</v>
      </c>
      <c r="H130" s="975" t="s">
        <v>2382</v>
      </c>
      <c r="I130" s="935">
        <v>39.8493</v>
      </c>
      <c r="J130" s="1022" t="s">
        <v>2238</v>
      </c>
      <c r="K130" s="975"/>
      <c r="L130" s="1031">
        <v>0.2190681530914944</v>
      </c>
      <c r="M130" s="1046"/>
      <c r="N130" s="1031">
        <v>0.627840317655336</v>
      </c>
      <c r="O130" s="1046"/>
      <c r="P130" s="1031">
        <v>0.034303049507909966</v>
      </c>
      <c r="Q130" s="1039"/>
      <c r="R130" s="691"/>
      <c r="S130" s="691"/>
    </row>
    <row r="131" spans="1:19" ht="13.5" customHeight="1">
      <c r="A131" s="807"/>
      <c r="B131" s="1001" t="s">
        <v>93</v>
      </c>
      <c r="C131" s="935"/>
      <c r="D131" s="975"/>
      <c r="E131" s="935"/>
      <c r="F131" s="975"/>
      <c r="G131" s="935" t="s">
        <v>263</v>
      </c>
      <c r="H131" s="975"/>
      <c r="I131" s="937"/>
      <c r="J131" s="1022"/>
      <c r="K131" s="975"/>
      <c r="L131" s="1031"/>
      <c r="M131" s="1046"/>
      <c r="N131" s="1031"/>
      <c r="O131" s="1046"/>
      <c r="P131" s="1031"/>
      <c r="Q131" s="1039"/>
      <c r="R131" s="691"/>
      <c r="S131" s="691"/>
    </row>
    <row r="132" spans="1:19" ht="13.5" customHeight="1">
      <c r="A132" s="807"/>
      <c r="B132" s="947" t="s">
        <v>24</v>
      </c>
      <c r="C132" s="935"/>
      <c r="D132" s="975"/>
      <c r="E132" s="935"/>
      <c r="F132" s="975"/>
      <c r="G132" s="935">
        <v>31.8074</v>
      </c>
      <c r="H132" s="975" t="s">
        <v>2383</v>
      </c>
      <c r="I132" s="935">
        <v>29.8312</v>
      </c>
      <c r="J132" s="1022" t="s">
        <v>2241</v>
      </c>
      <c r="K132" s="975"/>
      <c r="L132" s="1031"/>
      <c r="M132" s="1032"/>
      <c r="N132" s="1031"/>
      <c r="O132" s="1046"/>
      <c r="P132" s="1031">
        <v>0.5180007454540192</v>
      </c>
      <c r="Q132" s="1039"/>
      <c r="R132" s="691"/>
      <c r="S132" s="691"/>
    </row>
    <row r="133" spans="1:19" ht="13.5" customHeight="1">
      <c r="A133" s="807"/>
      <c r="B133" s="947" t="s">
        <v>19</v>
      </c>
      <c r="C133" s="935"/>
      <c r="D133" s="975"/>
      <c r="E133" s="935"/>
      <c r="F133" s="975"/>
      <c r="G133" s="935">
        <v>25.934</v>
      </c>
      <c r="H133" s="975" t="s">
        <v>2384</v>
      </c>
      <c r="I133" s="935">
        <v>24.7529</v>
      </c>
      <c r="J133" s="1022" t="s">
        <v>2242</v>
      </c>
      <c r="K133" s="975"/>
      <c r="L133" s="1031"/>
      <c r="M133" s="1032"/>
      <c r="N133" s="1031"/>
      <c r="O133" s="1046"/>
      <c r="P133" s="1031">
        <v>0.7890342168807609</v>
      </c>
      <c r="Q133" s="1039"/>
      <c r="R133" s="691"/>
      <c r="S133" s="691"/>
    </row>
    <row r="134" spans="1:19" ht="13.5" customHeight="1">
      <c r="A134" s="807"/>
      <c r="B134" s="947" t="s">
        <v>20</v>
      </c>
      <c r="C134" s="935"/>
      <c r="D134" s="975"/>
      <c r="E134" s="935"/>
      <c r="F134" s="975"/>
      <c r="G134" s="935">
        <v>37.2554</v>
      </c>
      <c r="H134" s="975" t="s">
        <v>2385</v>
      </c>
      <c r="I134" s="935">
        <v>34.0705</v>
      </c>
      <c r="J134" s="1022" t="s">
        <v>2243</v>
      </c>
      <c r="K134" s="975"/>
      <c r="L134" s="1031"/>
      <c r="M134" s="1032"/>
      <c r="N134" s="1031"/>
      <c r="O134" s="1046"/>
      <c r="P134" s="1031">
        <v>0.36208727378144623</v>
      </c>
      <c r="Q134" s="1039"/>
      <c r="R134" s="691"/>
      <c r="S134" s="691"/>
    </row>
    <row r="135" spans="1:19" ht="13.5" customHeight="1">
      <c r="A135" s="807"/>
      <c r="B135" s="1001" t="s">
        <v>99</v>
      </c>
      <c r="C135" s="935"/>
      <c r="D135" s="975"/>
      <c r="E135" s="935"/>
      <c r="F135" s="975"/>
      <c r="G135" s="935" t="s">
        <v>263</v>
      </c>
      <c r="H135" s="975"/>
      <c r="I135" s="937"/>
      <c r="J135" s="1022"/>
      <c r="K135" s="975"/>
      <c r="L135" s="1031"/>
      <c r="M135" s="1032"/>
      <c r="N135" s="1031"/>
      <c r="O135" s="1046"/>
      <c r="P135" s="1031"/>
      <c r="Q135" s="1039"/>
      <c r="R135" s="691"/>
      <c r="S135" s="691"/>
    </row>
    <row r="136" spans="1:19" ht="13.5" customHeight="1">
      <c r="A136" s="807"/>
      <c r="B136" s="947" t="s">
        <v>24</v>
      </c>
      <c r="C136" s="935"/>
      <c r="D136" s="975"/>
      <c r="E136" s="935"/>
      <c r="F136" s="975"/>
      <c r="G136" s="935">
        <v>33.0414</v>
      </c>
      <c r="H136" s="975" t="s">
        <v>2386</v>
      </c>
      <c r="I136" s="935">
        <v>34.7941</v>
      </c>
      <c r="J136" s="1022" t="s">
        <v>2246</v>
      </c>
      <c r="K136" s="975"/>
      <c r="L136" s="1031"/>
      <c r="M136" s="1032"/>
      <c r="N136" s="1031"/>
      <c r="O136" s="1046"/>
      <c r="P136" s="1031">
        <v>0.5695563635553946</v>
      </c>
      <c r="Q136" s="1039"/>
      <c r="R136" s="691"/>
      <c r="S136" s="691"/>
    </row>
    <row r="137" spans="1:19" ht="13.5" customHeight="1">
      <c r="A137" s="807"/>
      <c r="B137" s="947" t="s">
        <v>19</v>
      </c>
      <c r="C137" s="935"/>
      <c r="D137" s="975"/>
      <c r="E137" s="935"/>
      <c r="F137" s="975"/>
      <c r="G137" s="935">
        <v>24.6397</v>
      </c>
      <c r="H137" s="975" t="s">
        <v>2387</v>
      </c>
      <c r="I137" s="935">
        <v>32.0854</v>
      </c>
      <c r="J137" s="1022" t="s">
        <v>2247</v>
      </c>
      <c r="K137" s="975"/>
      <c r="L137" s="1031"/>
      <c r="M137" s="1032"/>
      <c r="N137" s="1031"/>
      <c r="O137" s="1046"/>
      <c r="P137" s="1031">
        <v>0.07661111478371829</v>
      </c>
      <c r="Q137" s="1039"/>
      <c r="R137" s="691"/>
      <c r="S137" s="691"/>
    </row>
    <row r="138" spans="1:19" ht="13.5" customHeight="1">
      <c r="A138" s="807"/>
      <c r="B138" s="947" t="s">
        <v>20</v>
      </c>
      <c r="C138" s="935"/>
      <c r="D138" s="975"/>
      <c r="E138" s="935"/>
      <c r="F138" s="975"/>
      <c r="G138" s="935">
        <v>40.5447</v>
      </c>
      <c r="H138" s="975" t="s">
        <v>2388</v>
      </c>
      <c r="I138" s="935">
        <v>37.2782</v>
      </c>
      <c r="J138" s="1022" t="s">
        <v>2248</v>
      </c>
      <c r="K138" s="975"/>
      <c r="L138" s="1031"/>
      <c r="M138" s="1032"/>
      <c r="N138" s="1031"/>
      <c r="O138" s="1046"/>
      <c r="P138" s="1031">
        <v>0.4077838405701959</v>
      </c>
      <c r="Q138" s="1039"/>
      <c r="R138" s="691"/>
      <c r="S138" s="691"/>
    </row>
    <row r="139" spans="1:19" ht="13.5" customHeight="1">
      <c r="A139" s="807"/>
      <c r="B139" s="1001" t="s">
        <v>105</v>
      </c>
      <c r="C139" s="935" t="s">
        <v>263</v>
      </c>
      <c r="D139" s="975" t="s">
        <v>263</v>
      </c>
      <c r="E139" s="935" t="s">
        <v>263</v>
      </c>
      <c r="F139" s="975" t="s">
        <v>263</v>
      </c>
      <c r="G139" s="935" t="s">
        <v>263</v>
      </c>
      <c r="H139" s="975"/>
      <c r="I139" s="937"/>
      <c r="J139" s="1022"/>
      <c r="K139" s="975"/>
      <c r="L139" s="1031"/>
      <c r="M139" s="1046"/>
      <c r="N139" s="1031"/>
      <c r="O139" s="1046"/>
      <c r="P139" s="1033"/>
      <c r="Q139" s="1039"/>
      <c r="R139" s="691"/>
      <c r="S139" s="691"/>
    </row>
    <row r="140" spans="1:19" ht="13.5" customHeight="1">
      <c r="A140" s="807"/>
      <c r="B140" s="947" t="s">
        <v>24</v>
      </c>
      <c r="C140" s="935">
        <v>37.4938</v>
      </c>
      <c r="D140" s="975" t="s">
        <v>2389</v>
      </c>
      <c r="E140" s="935">
        <v>43.934</v>
      </c>
      <c r="F140" s="975" t="s">
        <v>2390</v>
      </c>
      <c r="G140" s="935">
        <v>45.3291</v>
      </c>
      <c r="H140" s="975" t="s">
        <v>2391</v>
      </c>
      <c r="I140" s="935">
        <v>47.1379</v>
      </c>
      <c r="J140" s="1022" t="s">
        <v>2251</v>
      </c>
      <c r="K140" s="975"/>
      <c r="L140" s="1031">
        <v>1.252540293705806E-10</v>
      </c>
      <c r="M140" s="1046"/>
      <c r="N140" s="1031">
        <v>0.00970819146716484</v>
      </c>
      <c r="O140" s="1046"/>
      <c r="P140" s="1033">
        <v>0.14240104815771337</v>
      </c>
      <c r="Q140" s="1039"/>
      <c r="R140" s="691"/>
      <c r="S140" s="691"/>
    </row>
    <row r="141" spans="1:19" ht="13.5" customHeight="1">
      <c r="A141" s="807"/>
      <c r="B141" s="947" t="s">
        <v>19</v>
      </c>
      <c r="C141" s="935">
        <v>26.4717</v>
      </c>
      <c r="D141" s="975" t="s">
        <v>2392</v>
      </c>
      <c r="E141" s="935">
        <v>33.5037</v>
      </c>
      <c r="F141" s="975" t="s">
        <v>2393</v>
      </c>
      <c r="G141" s="935">
        <v>34.644</v>
      </c>
      <c r="H141" s="975" t="s">
        <v>2394</v>
      </c>
      <c r="I141" s="935">
        <v>39.4771</v>
      </c>
      <c r="J141" s="1022" t="s">
        <v>2252</v>
      </c>
      <c r="K141" s="975"/>
      <c r="L141" s="1031">
        <v>9.123679589606581E-11</v>
      </c>
      <c r="M141" s="1046"/>
      <c r="N141" s="1031">
        <v>0.00028415765297729045</v>
      </c>
      <c r="O141" s="1046"/>
      <c r="P141" s="1033">
        <v>0.001706045941355594</v>
      </c>
      <c r="Q141" s="1039"/>
      <c r="R141" s="691"/>
      <c r="S141" s="691"/>
    </row>
    <row r="142" spans="1:19" ht="13.5" customHeight="1">
      <c r="A142" s="807"/>
      <c r="B142" s="948" t="s">
        <v>20</v>
      </c>
      <c r="C142" s="1014">
        <v>47.982</v>
      </c>
      <c r="D142" s="999" t="s">
        <v>2395</v>
      </c>
      <c r="E142" s="1014">
        <v>53.8446</v>
      </c>
      <c r="F142" s="999" t="s">
        <v>2396</v>
      </c>
      <c r="G142" s="1014">
        <v>55.3551</v>
      </c>
      <c r="H142" s="999" t="s">
        <v>2397</v>
      </c>
      <c r="I142" s="1014">
        <v>54.4965</v>
      </c>
      <c r="J142" s="1034" t="s">
        <v>2253</v>
      </c>
      <c r="K142" s="999"/>
      <c r="L142" s="1036">
        <v>0.00034681430399796653</v>
      </c>
      <c r="M142" s="1047"/>
      <c r="N142" s="1036">
        <v>0.6590498816005792</v>
      </c>
      <c r="O142" s="1047"/>
      <c r="P142" s="1038">
        <v>0.5711636148995329</v>
      </c>
      <c r="Q142" s="1039"/>
      <c r="R142" s="691"/>
      <c r="S142" s="691"/>
    </row>
    <row r="143" spans="1:19" ht="12.75" customHeight="1">
      <c r="A143" s="807"/>
      <c r="B143" s="51" t="s">
        <v>250</v>
      </c>
      <c r="C143" s="1750" t="s">
        <v>319</v>
      </c>
      <c r="D143" s="1750"/>
      <c r="E143" s="1750"/>
      <c r="F143" s="1750"/>
      <c r="G143" s="1750"/>
      <c r="H143" s="1750"/>
      <c r="I143" s="1750"/>
      <c r="J143" s="1750"/>
      <c r="K143" s="1750"/>
      <c r="L143" s="1750"/>
      <c r="M143" s="1750"/>
      <c r="N143" s="1750"/>
      <c r="O143" s="1750"/>
      <c r="P143" s="1750"/>
      <c r="Q143" s="1010"/>
      <c r="R143" s="765"/>
      <c r="S143" s="765"/>
    </row>
    <row r="144" spans="1:19" ht="12.75" customHeight="1">
      <c r="A144" s="807"/>
      <c r="B144" s="51"/>
      <c r="C144" s="1750" t="s">
        <v>3564</v>
      </c>
      <c r="D144" s="1750"/>
      <c r="E144" s="1750"/>
      <c r="F144" s="1750"/>
      <c r="G144" s="1750"/>
      <c r="H144" s="1750"/>
      <c r="I144" s="1750"/>
      <c r="J144" s="1750"/>
      <c r="K144" s="1010"/>
      <c r="L144" s="1010"/>
      <c r="M144" s="1010"/>
      <c r="N144" s="1010"/>
      <c r="O144" s="1010"/>
      <c r="P144" s="1010"/>
      <c r="Q144" s="1010"/>
      <c r="R144" s="737"/>
      <c r="S144" s="737"/>
    </row>
    <row r="145" spans="1:17" ht="15" customHeight="1">
      <c r="A145" s="807"/>
      <c r="B145" s="33" t="s">
        <v>320</v>
      </c>
      <c r="C145" s="960" t="s">
        <v>1839</v>
      </c>
      <c r="D145" s="926"/>
      <c r="E145" s="926"/>
      <c r="F145" s="926"/>
      <c r="G145" s="926"/>
      <c r="H145" s="926"/>
      <c r="I145" s="926"/>
      <c r="J145" s="926"/>
      <c r="K145" s="926"/>
      <c r="L145" s="926"/>
      <c r="M145" s="926"/>
      <c r="N145" s="926"/>
      <c r="O145" s="926"/>
      <c r="P145" s="926"/>
      <c r="Q145" s="926"/>
    </row>
    <row r="146" spans="1:17" ht="26.25" customHeight="1">
      <c r="A146" s="807"/>
      <c r="B146" s="1048" t="s">
        <v>321</v>
      </c>
      <c r="C146" s="34"/>
      <c r="D146" s="34"/>
      <c r="E146" s="962"/>
      <c r="F146" s="962"/>
      <c r="G146" s="962"/>
      <c r="H146" s="962"/>
      <c r="I146" s="962"/>
      <c r="J146" s="962"/>
      <c r="K146" s="962"/>
      <c r="L146" s="962"/>
      <c r="M146" s="962"/>
      <c r="N146" s="962"/>
      <c r="O146" s="962"/>
      <c r="P146" s="962"/>
      <c r="Q146" s="955"/>
    </row>
    <row r="147" spans="1:19" ht="35.25" customHeight="1">
      <c r="A147" s="807"/>
      <c r="B147" s="1723" t="s">
        <v>322</v>
      </c>
      <c r="C147" s="1723"/>
      <c r="D147" s="1723"/>
      <c r="E147" s="1723"/>
      <c r="F147" s="1723"/>
      <c r="G147" s="1723"/>
      <c r="H147" s="1723"/>
      <c r="I147" s="1723"/>
      <c r="J147" s="1013"/>
      <c r="K147" s="1013"/>
      <c r="L147" s="1013"/>
      <c r="M147" s="1013"/>
      <c r="N147" s="1013"/>
      <c r="O147" s="1013"/>
      <c r="P147" s="1013"/>
      <c r="Q147" s="969"/>
      <c r="R147" s="686"/>
      <c r="S147" s="686"/>
    </row>
    <row r="148" spans="1:17" ht="16.5" customHeight="1">
      <c r="A148" s="807"/>
      <c r="B148" s="963" t="s">
        <v>323</v>
      </c>
      <c r="C148" s="944" t="s">
        <v>2187</v>
      </c>
      <c r="D148" s="944"/>
      <c r="E148" s="962"/>
      <c r="F148" s="962"/>
      <c r="G148" s="962"/>
      <c r="H148" s="962"/>
      <c r="I148" s="962"/>
      <c r="J148" s="962"/>
      <c r="K148" s="962"/>
      <c r="L148" s="962"/>
      <c r="M148" s="962"/>
      <c r="N148" s="962"/>
      <c r="O148" s="962"/>
      <c r="P148" s="962"/>
      <c r="Q148" s="962"/>
    </row>
    <row r="149" spans="1:17" ht="12.75">
      <c r="A149" s="807"/>
      <c r="B149" s="932"/>
      <c r="C149" s="945" t="s">
        <v>324</v>
      </c>
      <c r="D149" s="945"/>
      <c r="E149" s="962"/>
      <c r="F149" s="962"/>
      <c r="G149" s="962"/>
      <c r="H149" s="962"/>
      <c r="I149" s="962"/>
      <c r="J149" s="962"/>
      <c r="K149" s="962"/>
      <c r="L149" s="962"/>
      <c r="M149" s="962"/>
      <c r="N149" s="962"/>
      <c r="O149" s="962"/>
      <c r="P149" s="962"/>
      <c r="Q149" s="962"/>
    </row>
    <row r="150" spans="1:17" ht="12.75">
      <c r="A150" s="807"/>
      <c r="B150" s="932"/>
      <c r="C150" s="945" t="s">
        <v>325</v>
      </c>
      <c r="D150" s="945"/>
      <c r="E150" s="962"/>
      <c r="F150" s="962"/>
      <c r="G150" s="962"/>
      <c r="H150" s="962"/>
      <c r="I150" s="962"/>
      <c r="J150" s="962"/>
      <c r="K150" s="962"/>
      <c r="L150" s="962"/>
      <c r="M150" s="962"/>
      <c r="N150" s="962"/>
      <c r="O150" s="962"/>
      <c r="P150" s="962"/>
      <c r="Q150" s="962"/>
    </row>
    <row r="151" spans="1:19" ht="12.75">
      <c r="A151" s="807"/>
      <c r="B151" s="1751" t="s">
        <v>17</v>
      </c>
      <c r="C151" s="1746" t="s">
        <v>158</v>
      </c>
      <c r="D151" s="1746"/>
      <c r="E151" s="1746" t="s">
        <v>326</v>
      </c>
      <c r="F151" s="1746"/>
      <c r="G151" s="1746" t="s">
        <v>327</v>
      </c>
      <c r="H151" s="1747"/>
      <c r="I151" s="1748"/>
      <c r="J151" s="1736"/>
      <c r="K151" s="1736"/>
      <c r="L151" s="928"/>
      <c r="M151" s="983"/>
      <c r="N151" s="928"/>
      <c r="O151" s="983"/>
      <c r="P151" s="928"/>
      <c r="Q151" s="957"/>
      <c r="R151" s="701"/>
      <c r="S151" s="701"/>
    </row>
    <row r="152" spans="1:17" ht="12.75">
      <c r="A152" s="807"/>
      <c r="B152" s="1752"/>
      <c r="C152" s="1007" t="s">
        <v>22</v>
      </c>
      <c r="D152" s="973" t="s">
        <v>23</v>
      </c>
      <c r="E152" s="1007" t="s">
        <v>22</v>
      </c>
      <c r="F152" s="973" t="s">
        <v>23</v>
      </c>
      <c r="G152" s="1007" t="s">
        <v>22</v>
      </c>
      <c r="H152" s="1012" t="s">
        <v>23</v>
      </c>
      <c r="I152" s="1011"/>
      <c r="J152" s="1756"/>
      <c r="K152" s="1756"/>
      <c r="L152" s="926"/>
      <c r="M152" s="993"/>
      <c r="N152" s="974"/>
      <c r="O152" s="993"/>
      <c r="P152" s="926"/>
      <c r="Q152" s="926"/>
    </row>
    <row r="153" spans="1:19" ht="13.5" customHeight="1">
      <c r="A153" s="807"/>
      <c r="B153" s="997" t="s">
        <v>328</v>
      </c>
      <c r="C153" s="1016">
        <v>37.3966</v>
      </c>
      <c r="D153" s="998" t="s">
        <v>2236</v>
      </c>
      <c r="E153" s="1016">
        <v>34.7416</v>
      </c>
      <c r="F153" s="998" t="s">
        <v>2237</v>
      </c>
      <c r="G153" s="1016">
        <v>39.8493</v>
      </c>
      <c r="H153" s="1040" t="s">
        <v>2238</v>
      </c>
      <c r="I153" s="1029"/>
      <c r="J153" s="1749"/>
      <c r="K153" s="1749"/>
      <c r="L153" s="938"/>
      <c r="M153" s="975"/>
      <c r="N153" s="1041"/>
      <c r="O153" s="975"/>
      <c r="P153" s="938"/>
      <c r="Q153" s="938"/>
      <c r="R153" s="693"/>
      <c r="S153" s="693"/>
    </row>
    <row r="154" spans="1:19" ht="13.5" customHeight="1">
      <c r="A154" s="807"/>
      <c r="B154" s="1001" t="s">
        <v>31</v>
      </c>
      <c r="C154" s="937"/>
      <c r="D154" s="975"/>
      <c r="E154" s="937"/>
      <c r="F154" s="975"/>
      <c r="G154" s="937"/>
      <c r="H154" s="1022"/>
      <c r="I154" s="1029"/>
      <c r="J154" s="1749"/>
      <c r="K154" s="1749"/>
      <c r="L154" s="938"/>
      <c r="M154" s="975"/>
      <c r="N154" s="1041"/>
      <c r="O154" s="975"/>
      <c r="P154" s="938"/>
      <c r="Q154" s="937"/>
      <c r="R154" s="692"/>
      <c r="S154" s="692"/>
    </row>
    <row r="155" spans="1:19" ht="13.5" customHeight="1">
      <c r="A155" s="807"/>
      <c r="B155" s="947" t="s">
        <v>44</v>
      </c>
      <c r="C155" s="935">
        <v>32.2</v>
      </c>
      <c r="D155" s="1042" t="s">
        <v>2398</v>
      </c>
      <c r="E155" s="935">
        <v>33.1</v>
      </c>
      <c r="F155" s="1042" t="s">
        <v>2399</v>
      </c>
      <c r="G155" s="935">
        <v>31.5</v>
      </c>
      <c r="H155" s="1043" t="s">
        <v>2400</v>
      </c>
      <c r="I155" s="1029"/>
      <c r="J155" s="1749"/>
      <c r="K155" s="1749"/>
      <c r="L155" s="938"/>
      <c r="M155" s="975"/>
      <c r="N155" s="1041"/>
      <c r="O155" s="975"/>
      <c r="P155" s="938"/>
      <c r="Q155" s="938"/>
      <c r="R155" s="693"/>
      <c r="S155" s="693"/>
    </row>
    <row r="156" spans="1:19" ht="13.5" customHeight="1">
      <c r="A156" s="807"/>
      <c r="B156" s="947" t="s">
        <v>50</v>
      </c>
      <c r="C156" s="935">
        <v>35.4</v>
      </c>
      <c r="D156" s="1042" t="s">
        <v>2401</v>
      </c>
      <c r="E156" s="935">
        <v>34.4</v>
      </c>
      <c r="F156" s="1042" t="s">
        <v>2402</v>
      </c>
      <c r="G156" s="935">
        <v>36.5</v>
      </c>
      <c r="H156" s="1043" t="s">
        <v>2403</v>
      </c>
      <c r="I156" s="1029"/>
      <c r="J156" s="1749"/>
      <c r="K156" s="1749"/>
      <c r="L156" s="938"/>
      <c r="M156" s="975"/>
      <c r="N156" s="1041"/>
      <c r="O156" s="975"/>
      <c r="P156" s="938"/>
      <c r="Q156" s="938"/>
      <c r="R156" s="693"/>
      <c r="S156" s="693"/>
    </row>
    <row r="157" spans="1:19" ht="13.5" customHeight="1">
      <c r="A157" s="807"/>
      <c r="B157" s="947" t="s">
        <v>56</v>
      </c>
      <c r="C157" s="935">
        <v>33.6</v>
      </c>
      <c r="D157" s="1042" t="s">
        <v>2404</v>
      </c>
      <c r="E157" s="935">
        <v>30.3</v>
      </c>
      <c r="F157" s="1042" t="s">
        <v>2405</v>
      </c>
      <c r="G157" s="935">
        <v>36.6</v>
      </c>
      <c r="H157" s="1043" t="s">
        <v>2406</v>
      </c>
      <c r="I157" s="1029"/>
      <c r="J157" s="1749"/>
      <c r="K157" s="1749"/>
      <c r="L157" s="938"/>
      <c r="M157" s="975"/>
      <c r="N157" s="1041"/>
      <c r="O157" s="975"/>
      <c r="P157" s="938"/>
      <c r="Q157" s="938"/>
      <c r="R157" s="693"/>
      <c r="S157" s="693"/>
    </row>
    <row r="158" spans="1:19" ht="13.5" customHeight="1">
      <c r="A158" s="807"/>
      <c r="B158" s="947" t="s">
        <v>62</v>
      </c>
      <c r="C158" s="935">
        <v>38.1</v>
      </c>
      <c r="D158" s="1042" t="s">
        <v>2407</v>
      </c>
      <c r="E158" s="935">
        <v>31.4</v>
      </c>
      <c r="F158" s="1042" t="s">
        <v>2408</v>
      </c>
      <c r="G158" s="935">
        <v>44</v>
      </c>
      <c r="H158" s="1043" t="s">
        <v>2409</v>
      </c>
      <c r="I158" s="1029"/>
      <c r="J158" s="1749"/>
      <c r="K158" s="1749"/>
      <c r="L158" s="938"/>
      <c r="M158" s="975"/>
      <c r="N158" s="1041"/>
      <c r="O158" s="975"/>
      <c r="P158" s="938"/>
      <c r="Q158" s="938"/>
      <c r="R158" s="693"/>
      <c r="S158" s="693"/>
    </row>
    <row r="159" spans="1:19" ht="13.5" customHeight="1">
      <c r="A159" s="807"/>
      <c r="B159" s="947" t="s">
        <v>68</v>
      </c>
      <c r="C159" s="935">
        <v>51.9</v>
      </c>
      <c r="D159" s="1042" t="s">
        <v>2410</v>
      </c>
      <c r="E159" s="935">
        <v>42.8</v>
      </c>
      <c r="F159" s="1042" t="s">
        <v>2411</v>
      </c>
      <c r="G159" s="935">
        <v>60.1</v>
      </c>
      <c r="H159" s="1043" t="s">
        <v>2412</v>
      </c>
      <c r="I159" s="1029"/>
      <c r="J159" s="1749"/>
      <c r="K159" s="1749"/>
      <c r="L159" s="938"/>
      <c r="M159" s="975"/>
      <c r="N159" s="1041"/>
      <c r="O159" s="975"/>
      <c r="P159" s="938"/>
      <c r="Q159" s="938"/>
      <c r="R159" s="693"/>
      <c r="S159" s="693"/>
    </row>
    <row r="160" spans="1:19" ht="13.5" customHeight="1">
      <c r="A160" s="807"/>
      <c r="B160" s="947" t="s">
        <v>74</v>
      </c>
      <c r="C160" s="935">
        <v>50.2</v>
      </c>
      <c r="D160" s="1042" t="s">
        <v>2413</v>
      </c>
      <c r="E160" s="935">
        <v>50.3</v>
      </c>
      <c r="F160" s="1042" t="s">
        <v>2414</v>
      </c>
      <c r="G160" s="935">
        <v>50.2</v>
      </c>
      <c r="H160" s="1043" t="s">
        <v>2415</v>
      </c>
      <c r="I160" s="1029"/>
      <c r="J160" s="1749"/>
      <c r="K160" s="1749"/>
      <c r="L160" s="938"/>
      <c r="M160" s="975"/>
      <c r="N160" s="1041"/>
      <c r="O160" s="975"/>
      <c r="P160" s="938"/>
      <c r="Q160" s="938"/>
      <c r="R160" s="693"/>
      <c r="S160" s="693"/>
    </row>
    <row r="161" spans="1:19" ht="13.5" customHeight="1">
      <c r="A161" s="807"/>
      <c r="B161" s="947" t="s">
        <v>80</v>
      </c>
      <c r="C161" s="935">
        <v>47.9</v>
      </c>
      <c r="D161" s="1042" t="s">
        <v>2416</v>
      </c>
      <c r="E161" s="935">
        <v>48.5</v>
      </c>
      <c r="F161" s="1042" t="s">
        <v>2417</v>
      </c>
      <c r="G161" s="935">
        <v>47.3</v>
      </c>
      <c r="H161" s="1043" t="s">
        <v>2418</v>
      </c>
      <c r="I161" s="1029"/>
      <c r="J161" s="1749"/>
      <c r="K161" s="1749"/>
      <c r="L161" s="938"/>
      <c r="M161" s="975"/>
      <c r="N161" s="1041"/>
      <c r="O161" s="975"/>
      <c r="P161" s="938"/>
      <c r="Q161" s="938"/>
      <c r="R161" s="693"/>
      <c r="S161" s="693"/>
    </row>
    <row r="162" spans="1:19" ht="13.5" customHeight="1">
      <c r="A162" s="807"/>
      <c r="B162" s="1002" t="s">
        <v>111</v>
      </c>
      <c r="C162" s="937"/>
      <c r="D162" s="975"/>
      <c r="E162" s="937"/>
      <c r="F162" s="975"/>
      <c r="G162" s="937"/>
      <c r="H162" s="1022"/>
      <c r="I162" s="1029"/>
      <c r="J162" s="1749"/>
      <c r="K162" s="1749"/>
      <c r="L162" s="938"/>
      <c r="M162" s="975"/>
      <c r="N162" s="1041"/>
      <c r="O162" s="975"/>
      <c r="P162" s="938"/>
      <c r="Q162" s="937"/>
      <c r="R162" s="692"/>
      <c r="S162" s="692"/>
    </row>
    <row r="163" spans="1:19" ht="13.5" customHeight="1">
      <c r="A163" s="807"/>
      <c r="B163" s="1003" t="s">
        <v>112</v>
      </c>
      <c r="C163" s="935">
        <v>50.2</v>
      </c>
      <c r="D163" s="1042" t="s">
        <v>2419</v>
      </c>
      <c r="E163" s="935">
        <v>53.8</v>
      </c>
      <c r="F163" s="1042" t="s">
        <v>2420</v>
      </c>
      <c r="G163" s="935">
        <v>46.2</v>
      </c>
      <c r="H163" s="1043" t="s">
        <v>2421</v>
      </c>
      <c r="I163" s="1029"/>
      <c r="J163" s="1749"/>
      <c r="K163" s="1749"/>
      <c r="L163" s="938"/>
      <c r="M163" s="975"/>
      <c r="N163" s="1041"/>
      <c r="O163" s="975"/>
      <c r="P163" s="938"/>
      <c r="Q163" s="938"/>
      <c r="R163" s="693"/>
      <c r="S163" s="693"/>
    </row>
    <row r="164" spans="1:19" ht="13.5" customHeight="1">
      <c r="A164" s="807"/>
      <c r="B164" s="1003" t="s">
        <v>118</v>
      </c>
      <c r="C164" s="935">
        <v>41.9</v>
      </c>
      <c r="D164" s="1042" t="s">
        <v>2422</v>
      </c>
      <c r="E164" s="935">
        <v>36.8</v>
      </c>
      <c r="F164" s="1042" t="s">
        <v>2423</v>
      </c>
      <c r="G164" s="935">
        <v>47.9</v>
      </c>
      <c r="H164" s="1043" t="s">
        <v>2424</v>
      </c>
      <c r="I164" s="1029"/>
      <c r="J164" s="1749"/>
      <c r="K164" s="1749"/>
      <c r="L164" s="938"/>
      <c r="M164" s="975"/>
      <c r="N164" s="1041"/>
      <c r="O164" s="975"/>
      <c r="P164" s="938"/>
      <c r="Q164" s="938"/>
      <c r="R164" s="693"/>
      <c r="S164" s="693"/>
    </row>
    <row r="165" spans="1:19" ht="13.5" customHeight="1">
      <c r="A165" s="807"/>
      <c r="B165" s="1003" t="s">
        <v>124</v>
      </c>
      <c r="C165" s="935">
        <v>38.6</v>
      </c>
      <c r="D165" s="1042" t="s">
        <v>2425</v>
      </c>
      <c r="E165" s="935">
        <v>33.9</v>
      </c>
      <c r="F165" s="1042" t="s">
        <v>2426</v>
      </c>
      <c r="G165" s="935">
        <v>43.9</v>
      </c>
      <c r="H165" s="1043" t="s">
        <v>2427</v>
      </c>
      <c r="I165" s="1029"/>
      <c r="J165" s="1749"/>
      <c r="K165" s="1749"/>
      <c r="L165" s="938"/>
      <c r="M165" s="975"/>
      <c r="N165" s="1041"/>
      <c r="O165" s="975"/>
      <c r="P165" s="938"/>
      <c r="Q165" s="938"/>
      <c r="R165" s="693"/>
      <c r="S165" s="693"/>
    </row>
    <row r="166" spans="1:19" ht="13.5" customHeight="1">
      <c r="A166" s="807"/>
      <c r="B166" s="1003" t="s">
        <v>130</v>
      </c>
      <c r="C166" s="935">
        <v>37.7</v>
      </c>
      <c r="D166" s="1042" t="s">
        <v>2428</v>
      </c>
      <c r="E166" s="935">
        <v>32.2</v>
      </c>
      <c r="F166" s="1042" t="s">
        <v>2429</v>
      </c>
      <c r="G166" s="935">
        <v>42.7</v>
      </c>
      <c r="H166" s="1043" t="s">
        <v>2430</v>
      </c>
      <c r="I166" s="1029"/>
      <c r="J166" s="1749"/>
      <c r="K166" s="1749"/>
      <c r="L166" s="938"/>
      <c r="M166" s="975"/>
      <c r="N166" s="1041"/>
      <c r="O166" s="975"/>
      <c r="P166" s="938"/>
      <c r="Q166" s="938"/>
      <c r="R166" s="693"/>
      <c r="S166" s="693"/>
    </row>
    <row r="167" spans="1:19" ht="13.5" customHeight="1">
      <c r="A167" s="807"/>
      <c r="B167" s="1004" t="s">
        <v>136</v>
      </c>
      <c r="C167" s="1014">
        <v>33.3</v>
      </c>
      <c r="D167" s="1021" t="s">
        <v>2431</v>
      </c>
      <c r="E167" s="1014">
        <v>32.1</v>
      </c>
      <c r="F167" s="1021" t="s">
        <v>2432</v>
      </c>
      <c r="G167" s="1014">
        <v>34.2</v>
      </c>
      <c r="H167" s="1044" t="s">
        <v>2433</v>
      </c>
      <c r="I167" s="1029"/>
      <c r="J167" s="1749"/>
      <c r="K167" s="1749"/>
      <c r="L167" s="938"/>
      <c r="M167" s="975"/>
      <c r="N167" s="1041"/>
      <c r="O167" s="975"/>
      <c r="P167" s="938"/>
      <c r="Q167" s="938"/>
      <c r="R167" s="693"/>
      <c r="S167" s="693"/>
    </row>
    <row r="168" spans="1:19" ht="12.75">
      <c r="A168" s="807"/>
      <c r="B168" s="34" t="s">
        <v>365</v>
      </c>
      <c r="C168" s="969"/>
      <c r="D168" s="969"/>
      <c r="E168" s="931"/>
      <c r="F168" s="931"/>
      <c r="G168" s="933"/>
      <c r="H168" s="969"/>
      <c r="I168" s="969"/>
      <c r="J168" s="931"/>
      <c r="K168" s="931"/>
      <c r="L168" s="931"/>
      <c r="M168" s="931"/>
      <c r="N168" s="962"/>
      <c r="O168" s="931"/>
      <c r="P168" s="969"/>
      <c r="Q168" s="969"/>
      <c r="R168" s="686"/>
      <c r="S168" s="686"/>
    </row>
    <row r="169" spans="1:19" ht="12.75">
      <c r="A169" s="807"/>
      <c r="B169" s="34" t="s">
        <v>143</v>
      </c>
      <c r="C169" s="969"/>
      <c r="D169" s="969"/>
      <c r="E169" s="931"/>
      <c r="F169" s="931"/>
      <c r="G169" s="933"/>
      <c r="H169" s="969"/>
      <c r="I169" s="969"/>
      <c r="J169" s="931"/>
      <c r="K169" s="931"/>
      <c r="L169" s="931"/>
      <c r="M169" s="931"/>
      <c r="N169" s="962"/>
      <c r="O169" s="931"/>
      <c r="P169" s="969"/>
      <c r="Q169" s="969"/>
      <c r="R169" s="686"/>
      <c r="S169" s="686"/>
    </row>
  </sheetData>
  <sheetProtection/>
  <mergeCells count="83">
    <mergeCell ref="J17:K17"/>
    <mergeCell ref="J18:K18"/>
    <mergeCell ref="J19:K19"/>
    <mergeCell ref="J167:K167"/>
    <mergeCell ref="J163:K163"/>
    <mergeCell ref="J164:K164"/>
    <mergeCell ref="J165:K165"/>
    <mergeCell ref="J166:K166"/>
    <mergeCell ref="J20:K20"/>
    <mergeCell ref="J153:K153"/>
    <mergeCell ref="B1:P1"/>
    <mergeCell ref="C4:J6"/>
    <mergeCell ref="B11:P11"/>
    <mergeCell ref="B15:B16"/>
    <mergeCell ref="C15:D15"/>
    <mergeCell ref="E15:F15"/>
    <mergeCell ref="G15:H15"/>
    <mergeCell ref="I15:K15"/>
    <mergeCell ref="J16:K16"/>
    <mergeCell ref="J154:K154"/>
    <mergeCell ref="J155:K155"/>
    <mergeCell ref="J157:K157"/>
    <mergeCell ref="J158:K158"/>
    <mergeCell ref="J162:K162"/>
    <mergeCell ref="J159:K159"/>
    <mergeCell ref="J160:K160"/>
    <mergeCell ref="J161:K161"/>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C143:P143"/>
    <mergeCell ref="C108:P108"/>
    <mergeCell ref="C100:Q100"/>
    <mergeCell ref="B104:P104"/>
    <mergeCell ref="B105:P105"/>
    <mergeCell ref="B106:P106"/>
    <mergeCell ref="B109:B110"/>
    <mergeCell ref="R76:S76"/>
    <mergeCell ref="C77:D77"/>
    <mergeCell ref="E77:F77"/>
    <mergeCell ref="G77:H77"/>
    <mergeCell ref="I77:J77"/>
    <mergeCell ref="C76:J76"/>
    <mergeCell ref="K76:P76"/>
    <mergeCell ref="J35:K35"/>
    <mergeCell ref="J39:K39"/>
    <mergeCell ref="B44:P44"/>
    <mergeCell ref="C99:P99"/>
    <mergeCell ref="B72:P72"/>
    <mergeCell ref="B68:H68"/>
    <mergeCell ref="B73:P73"/>
    <mergeCell ref="C75:P75"/>
    <mergeCell ref="B76:B77"/>
    <mergeCell ref="B67:H67"/>
    <mergeCell ref="J31:K31"/>
    <mergeCell ref="J30:K30"/>
    <mergeCell ref="J32:K32"/>
    <mergeCell ref="J33:K33"/>
    <mergeCell ref="J34:K34"/>
    <mergeCell ref="J28:K28"/>
    <mergeCell ref="J36:K36"/>
    <mergeCell ref="J37:K37"/>
    <mergeCell ref="J38:K38"/>
    <mergeCell ref="J29:K29"/>
    <mergeCell ref="J22:K22"/>
    <mergeCell ref="J23:K23"/>
    <mergeCell ref="J24:K24"/>
    <mergeCell ref="J25:K25"/>
    <mergeCell ref="J26:K26"/>
    <mergeCell ref="J27:K27"/>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11.xml><?xml version="1.0" encoding="utf-8"?>
<worksheet xmlns="http://schemas.openxmlformats.org/spreadsheetml/2006/main" xmlns:r="http://schemas.openxmlformats.org/officeDocument/2006/relationships">
  <sheetPr>
    <pageSetUpPr fitToPage="1"/>
  </sheetPr>
  <dimension ref="B1:S169"/>
  <sheetViews>
    <sheetView showGridLines="0" zoomScalePageLayoutView="0" workbookViewId="0" topLeftCell="A1">
      <selection activeCell="A1" sqref="A1"/>
    </sheetView>
  </sheetViews>
  <sheetFormatPr defaultColWidth="9.140625" defaultRowHeight="12.75"/>
  <cols>
    <col min="1" max="1" width="2.28125" style="926" customWidth="1"/>
    <col min="2" max="2" width="20.7109375" style="926" customWidth="1"/>
    <col min="3" max="4" width="10.140625" style="926" customWidth="1"/>
    <col min="5" max="5" width="11.140625" style="926" customWidth="1"/>
    <col min="6" max="6" width="10.57421875" style="926" customWidth="1"/>
    <col min="7" max="7" width="10.8515625" style="926" customWidth="1"/>
    <col min="8" max="8" width="11.57421875" style="926" customWidth="1"/>
    <col min="9" max="9" width="10.28125" style="926" customWidth="1"/>
    <col min="10" max="10" width="15.140625" style="926" customWidth="1"/>
    <col min="11" max="11" width="5.00390625" style="926" customWidth="1"/>
    <col min="12" max="12" width="12.140625" style="926" customWidth="1"/>
    <col min="13" max="13" width="3.57421875" style="926" customWidth="1"/>
    <col min="14" max="14" width="9.7109375" style="926" customWidth="1"/>
    <col min="15" max="15" width="3.57421875" style="926" customWidth="1"/>
    <col min="16" max="16" width="10.28125" style="926" customWidth="1"/>
    <col min="17" max="17" width="21.28125" style="926" customWidth="1"/>
    <col min="18" max="18" width="82.7109375" style="926" customWidth="1"/>
    <col min="19" max="16384" width="9.140625" style="926" customWidth="1"/>
  </cols>
  <sheetData>
    <row r="1" spans="2:18" ht="14.25">
      <c r="B1" s="1720" t="s">
        <v>0</v>
      </c>
      <c r="C1" s="1720"/>
      <c r="D1" s="1720"/>
      <c r="E1" s="1720"/>
      <c r="F1" s="1720"/>
      <c r="G1" s="1720"/>
      <c r="H1" s="1720"/>
      <c r="I1" s="1720"/>
      <c r="J1" s="1720"/>
      <c r="K1" s="1720"/>
      <c r="L1" s="1721"/>
      <c r="M1" s="1721"/>
      <c r="N1" s="1721"/>
      <c r="O1" s="1721"/>
      <c r="P1" s="1721"/>
      <c r="Q1" s="1092"/>
      <c r="R1" s="934"/>
    </row>
    <row r="2" spans="2:18" ht="5.25" customHeight="1">
      <c r="B2" s="1066"/>
      <c r="C2" s="1090"/>
      <c r="D2" s="1090"/>
      <c r="E2" s="1090"/>
      <c r="F2" s="1090"/>
      <c r="G2" s="1090"/>
      <c r="H2" s="1090"/>
      <c r="I2" s="1090"/>
      <c r="J2" s="1090"/>
      <c r="K2" s="1090"/>
      <c r="L2" s="1053"/>
      <c r="M2" s="1090"/>
      <c r="N2" s="1086"/>
      <c r="O2" s="1090"/>
      <c r="P2" s="1086"/>
      <c r="Q2" s="1086"/>
      <c r="R2" s="971"/>
    </row>
    <row r="3" spans="2:19" ht="19.5">
      <c r="B3" s="1052"/>
      <c r="C3" s="1052"/>
      <c r="D3" s="1116"/>
      <c r="E3" s="1116"/>
      <c r="F3" s="1116"/>
      <c r="G3" s="1116"/>
      <c r="H3" s="1116"/>
      <c r="I3" s="1116"/>
      <c r="J3" s="1116"/>
      <c r="K3" s="1116"/>
      <c r="L3" s="128"/>
      <c r="M3" s="128"/>
      <c r="N3" s="128"/>
      <c r="O3" s="128"/>
      <c r="P3" s="128"/>
      <c r="Q3" s="1116"/>
      <c r="R3" s="3" t="s">
        <v>1</v>
      </c>
      <c r="S3" s="1049"/>
    </row>
    <row r="4" spans="2:19" ht="12.75" customHeight="1">
      <c r="B4" s="1052"/>
      <c r="C4" s="1722" t="s">
        <v>2434</v>
      </c>
      <c r="D4" s="1722"/>
      <c r="E4" s="1722"/>
      <c r="F4" s="1722"/>
      <c r="G4" s="1722"/>
      <c r="H4" s="1722"/>
      <c r="I4" s="1722"/>
      <c r="J4" s="1722"/>
      <c r="K4" s="1086"/>
      <c r="L4" s="1086"/>
      <c r="M4" s="1086"/>
      <c r="N4" s="1086"/>
      <c r="O4" s="1086"/>
      <c r="P4" s="1086"/>
      <c r="Q4" s="1086"/>
      <c r="R4" s="971" t="s">
        <v>3</v>
      </c>
      <c r="S4" s="1049"/>
    </row>
    <row r="5" spans="2:19" ht="30.75" customHeight="1">
      <c r="B5" s="1073" t="s">
        <v>4</v>
      </c>
      <c r="C5" s="1722"/>
      <c r="D5" s="1722"/>
      <c r="E5" s="1722"/>
      <c r="F5" s="1722"/>
      <c r="G5" s="1722"/>
      <c r="H5" s="1722"/>
      <c r="I5" s="1722"/>
      <c r="J5" s="1722"/>
      <c r="K5" s="1086"/>
      <c r="L5" s="1086"/>
      <c r="M5" s="1086"/>
      <c r="N5" s="1086"/>
      <c r="O5" s="1086"/>
      <c r="P5" s="1086"/>
      <c r="Q5" s="1086"/>
      <c r="R5" s="971" t="s">
        <v>5</v>
      </c>
      <c r="S5" s="1049"/>
    </row>
    <row r="6" spans="2:19" ht="18.75" customHeight="1">
      <c r="B6" s="1052"/>
      <c r="C6" s="1722"/>
      <c r="D6" s="1722"/>
      <c r="E6" s="1722"/>
      <c r="F6" s="1722"/>
      <c r="G6" s="1722"/>
      <c r="H6" s="1722"/>
      <c r="I6" s="1722"/>
      <c r="J6" s="1722"/>
      <c r="K6" s="1086"/>
      <c r="L6" s="1086"/>
      <c r="M6" s="1086"/>
      <c r="N6" s="1086"/>
      <c r="O6" s="1086"/>
      <c r="P6" s="1086"/>
      <c r="Q6" s="1086"/>
      <c r="R6" s="971" t="s">
        <v>6</v>
      </c>
      <c r="S6" s="1049"/>
    </row>
    <row r="7" spans="2:19" ht="24" customHeight="1">
      <c r="B7" s="1169"/>
      <c r="C7" s="130" t="s">
        <v>7</v>
      </c>
      <c r="D7" s="1052"/>
      <c r="E7" s="1052"/>
      <c r="F7" s="1052"/>
      <c r="G7" s="1052"/>
      <c r="H7" s="1052"/>
      <c r="I7" s="1052"/>
      <c r="J7" s="1052"/>
      <c r="K7" s="1170"/>
      <c r="L7" s="1086"/>
      <c r="M7" s="1086"/>
      <c r="N7" s="1086"/>
      <c r="O7" s="1086"/>
      <c r="P7" s="1086"/>
      <c r="Q7" s="1086"/>
      <c r="R7" s="971" t="s">
        <v>8</v>
      </c>
      <c r="S7" s="1049"/>
    </row>
    <row r="8" spans="2:19" ht="36" customHeight="1">
      <c r="B8" s="1052"/>
      <c r="C8" s="1753" t="s">
        <v>9</v>
      </c>
      <c r="D8" s="1753"/>
      <c r="E8" s="1754" t="s">
        <v>2435</v>
      </c>
      <c r="F8" s="1754"/>
      <c r="G8" s="1754"/>
      <c r="H8" s="1754"/>
      <c r="I8" s="1754"/>
      <c r="J8" s="1754"/>
      <c r="K8" s="1086"/>
      <c r="L8" s="1086"/>
      <c r="M8" s="1086"/>
      <c r="N8" s="1086"/>
      <c r="O8" s="1086"/>
      <c r="P8" s="1086"/>
      <c r="Q8" s="1086"/>
      <c r="R8" s="971" t="s">
        <v>11</v>
      </c>
      <c r="S8" s="1049"/>
    </row>
    <row r="9" spans="2:19" ht="15">
      <c r="B9" s="1052"/>
      <c r="C9" s="21"/>
      <c r="D9" s="21"/>
      <c r="E9" s="1086"/>
      <c r="F9" s="1086"/>
      <c r="G9" s="1086"/>
      <c r="H9" s="1086"/>
      <c r="I9" s="1086"/>
      <c r="J9" s="1086"/>
      <c r="K9" s="1086"/>
      <c r="L9" s="1086"/>
      <c r="M9" s="1086"/>
      <c r="N9" s="1086"/>
      <c r="O9" s="1086"/>
      <c r="P9" s="1086"/>
      <c r="Q9" s="1086"/>
      <c r="R9" s="2"/>
      <c r="S9" s="964"/>
    </row>
    <row r="10" spans="2:18" ht="15">
      <c r="B10" s="1065" t="s">
        <v>12</v>
      </c>
      <c r="C10" s="34"/>
      <c r="D10" s="34"/>
      <c r="E10" s="1086"/>
      <c r="F10" s="1086"/>
      <c r="G10" s="1086"/>
      <c r="H10" s="1086"/>
      <c r="I10" s="1086"/>
      <c r="J10" s="1086"/>
      <c r="K10" s="1086"/>
      <c r="L10" s="1086"/>
      <c r="M10" s="1086"/>
      <c r="N10" s="1086"/>
      <c r="O10" s="1086"/>
      <c r="P10" s="1086"/>
      <c r="Q10" s="1079"/>
      <c r="R10" s="971"/>
    </row>
    <row r="11" spans="2:19" ht="21.75" customHeight="1">
      <c r="B11" s="1723" t="s">
        <v>13</v>
      </c>
      <c r="C11" s="1723"/>
      <c r="D11" s="1723"/>
      <c r="E11" s="1723"/>
      <c r="F11" s="1723"/>
      <c r="G11" s="1723"/>
      <c r="H11" s="1723"/>
      <c r="I11" s="1723"/>
      <c r="J11" s="1723"/>
      <c r="K11" s="1723"/>
      <c r="L11" s="1723"/>
      <c r="M11" s="1723"/>
      <c r="N11" s="1723"/>
      <c r="O11" s="1723"/>
      <c r="P11" s="1723"/>
      <c r="Q11" s="1091"/>
      <c r="R11" s="936"/>
      <c r="S11" s="931"/>
    </row>
    <row r="12" spans="2:18" ht="16.5" customHeight="1">
      <c r="B12" s="1087" t="s">
        <v>14</v>
      </c>
      <c r="C12" s="1069" t="s">
        <v>2436</v>
      </c>
      <c r="D12" s="1069"/>
      <c r="E12" s="1086"/>
      <c r="F12" s="1086"/>
      <c r="G12" s="1086"/>
      <c r="H12" s="1086"/>
      <c r="I12" s="1086"/>
      <c r="J12" s="1086"/>
      <c r="K12" s="1086"/>
      <c r="L12" s="1086"/>
      <c r="M12" s="1086"/>
      <c r="N12" s="1086"/>
      <c r="O12" s="1086"/>
      <c r="P12" s="1086"/>
      <c r="Q12" s="1086"/>
      <c r="R12" s="971"/>
    </row>
    <row r="13" spans="2:17" ht="12.75">
      <c r="B13" s="1058"/>
      <c r="C13" s="1070" t="s">
        <v>15</v>
      </c>
      <c r="D13" s="1070"/>
      <c r="E13" s="1086"/>
      <c r="F13" s="1086"/>
      <c r="G13" s="1086"/>
      <c r="H13" s="1086"/>
      <c r="I13" s="1086"/>
      <c r="J13" s="1086"/>
      <c r="K13" s="1086"/>
      <c r="L13" s="1086"/>
      <c r="M13" s="1086"/>
      <c r="N13" s="1086"/>
      <c r="O13" s="1086"/>
      <c r="P13" s="1086"/>
      <c r="Q13" s="1086"/>
    </row>
    <row r="14" spans="2:17" ht="12.75">
      <c r="B14" s="1058"/>
      <c r="C14" s="1070" t="s">
        <v>16</v>
      </c>
      <c r="D14" s="1070"/>
      <c r="E14" s="1086"/>
      <c r="F14" s="1086"/>
      <c r="G14" s="1086"/>
      <c r="H14" s="1086"/>
      <c r="I14" s="1086"/>
      <c r="J14" s="1086"/>
      <c r="K14" s="1086"/>
      <c r="L14" s="1086"/>
      <c r="M14" s="1086"/>
      <c r="N14" s="1086"/>
      <c r="O14" s="1086"/>
      <c r="P14" s="1086"/>
      <c r="Q14" s="1086"/>
    </row>
    <row r="15" spans="2:19" ht="12.75">
      <c r="B15" s="1724" t="s">
        <v>17</v>
      </c>
      <c r="C15" s="1726" t="s">
        <v>18</v>
      </c>
      <c r="D15" s="1726"/>
      <c r="E15" s="1726" t="s">
        <v>19</v>
      </c>
      <c r="F15" s="1726"/>
      <c r="G15" s="1726" t="s">
        <v>20</v>
      </c>
      <c r="H15" s="1726"/>
      <c r="I15" s="1726" t="s">
        <v>21</v>
      </c>
      <c r="J15" s="1726"/>
      <c r="K15" s="1727"/>
      <c r="L15" s="1054"/>
      <c r="M15" s="1103"/>
      <c r="N15" s="1054"/>
      <c r="O15" s="1103"/>
      <c r="P15" s="1054"/>
      <c r="Q15" s="1081"/>
      <c r="R15" s="946"/>
      <c r="S15" s="946"/>
    </row>
    <row r="16" spans="2:17" ht="12.75">
      <c r="B16" s="1725"/>
      <c r="C16" s="1088" t="s">
        <v>22</v>
      </c>
      <c r="D16" s="1141" t="s">
        <v>23</v>
      </c>
      <c r="E16" s="1088" t="s">
        <v>22</v>
      </c>
      <c r="F16" s="1141" t="s">
        <v>23</v>
      </c>
      <c r="G16" s="1088" t="s">
        <v>22</v>
      </c>
      <c r="H16" s="1141" t="s">
        <v>23</v>
      </c>
      <c r="I16" s="1125" t="s">
        <v>24</v>
      </c>
      <c r="J16" s="1728" t="s">
        <v>23</v>
      </c>
      <c r="K16" s="1729"/>
      <c r="L16" s="1052"/>
      <c r="M16" s="1113"/>
      <c r="N16" s="1095"/>
      <c r="O16" s="1113"/>
      <c r="P16" s="1052"/>
      <c r="Q16" s="1052"/>
    </row>
    <row r="17" spans="2:17" ht="13.5" customHeight="1">
      <c r="B17" s="1121" t="s">
        <v>25</v>
      </c>
      <c r="C17" s="1060">
        <v>53.9325</v>
      </c>
      <c r="D17" s="1096" t="s">
        <v>2437</v>
      </c>
      <c r="E17" s="1060">
        <v>57.3171</v>
      </c>
      <c r="F17" s="1096" t="s">
        <v>2438</v>
      </c>
      <c r="G17" s="1060">
        <v>50.725</v>
      </c>
      <c r="H17" s="1118" t="s">
        <v>2439</v>
      </c>
      <c r="I17" s="1136" t="s">
        <v>2440</v>
      </c>
      <c r="J17" s="1730" t="s">
        <v>2441</v>
      </c>
      <c r="K17" s="1731"/>
      <c r="L17" s="1052"/>
      <c r="M17" s="1093"/>
      <c r="N17" s="1095"/>
      <c r="O17" s="1093"/>
      <c r="P17" s="1052"/>
      <c r="Q17" s="1052"/>
    </row>
    <row r="18" spans="2:19" ht="13.5" customHeight="1">
      <c r="B18" s="1121" t="s">
        <v>31</v>
      </c>
      <c r="C18" s="1062"/>
      <c r="D18" s="1096"/>
      <c r="E18" s="1062"/>
      <c r="F18" s="1096"/>
      <c r="G18" s="1062"/>
      <c r="H18" s="1096"/>
      <c r="I18" s="1060"/>
      <c r="J18" s="1719"/>
      <c r="K18" s="1719"/>
      <c r="L18" s="1052"/>
      <c r="M18" s="1093"/>
      <c r="N18" s="1095"/>
      <c r="O18" s="1093"/>
      <c r="P18" s="1052"/>
      <c r="Q18" s="1086"/>
      <c r="R18" s="962"/>
      <c r="S18" s="962"/>
    </row>
    <row r="19" spans="2:17" ht="13.5" customHeight="1">
      <c r="B19" s="1071" t="s">
        <v>32</v>
      </c>
      <c r="C19" s="1060">
        <v>57.3463</v>
      </c>
      <c r="D19" s="1096" t="s">
        <v>2442</v>
      </c>
      <c r="E19" s="1060">
        <v>60.9274</v>
      </c>
      <c r="F19" s="1096" t="s">
        <v>2443</v>
      </c>
      <c r="G19" s="1060">
        <v>53.5999</v>
      </c>
      <c r="H19" s="1096" t="s">
        <v>2444</v>
      </c>
      <c r="I19" s="1060" t="s">
        <v>2445</v>
      </c>
      <c r="J19" s="1719" t="s">
        <v>2446</v>
      </c>
      <c r="K19" s="1719"/>
      <c r="L19" s="1052"/>
      <c r="M19" s="1093"/>
      <c r="N19" s="1095"/>
      <c r="O19" s="1093"/>
      <c r="P19" s="1052"/>
      <c r="Q19" s="1052"/>
    </row>
    <row r="20" spans="2:17" ht="13.5" customHeight="1">
      <c r="B20" s="1071" t="s">
        <v>38</v>
      </c>
      <c r="C20" s="1060">
        <v>57.6254</v>
      </c>
      <c r="D20" s="1096" t="s">
        <v>1978</v>
      </c>
      <c r="E20" s="1060">
        <v>64.407</v>
      </c>
      <c r="F20" s="1096" t="s">
        <v>2447</v>
      </c>
      <c r="G20" s="1060">
        <v>50.3428</v>
      </c>
      <c r="H20" s="1096" t="s">
        <v>2448</v>
      </c>
      <c r="I20" s="1060" t="s">
        <v>2449</v>
      </c>
      <c r="J20" s="1719" t="s">
        <v>2450</v>
      </c>
      <c r="K20" s="1719"/>
      <c r="L20" s="1052"/>
      <c r="M20" s="1093"/>
      <c r="N20" s="1095"/>
      <c r="O20" s="1093"/>
      <c r="P20" s="1052"/>
      <c r="Q20" s="1052"/>
    </row>
    <row r="21" spans="2:19" ht="9" customHeight="1">
      <c r="B21" s="1146"/>
      <c r="C21" s="1062"/>
      <c r="D21" s="1096"/>
      <c r="E21" s="1062"/>
      <c r="F21" s="1096"/>
      <c r="G21" s="1062"/>
      <c r="H21" s="1096"/>
      <c r="I21" s="1060"/>
      <c r="J21" s="1096"/>
      <c r="K21" s="1142"/>
      <c r="L21" s="1052"/>
      <c r="M21" s="1093"/>
      <c r="N21" s="1095"/>
      <c r="O21" s="1093"/>
      <c r="P21" s="1052"/>
      <c r="Q21" s="1086"/>
      <c r="R21" s="962"/>
      <c r="S21" s="962"/>
    </row>
    <row r="22" spans="2:17" ht="13.5" customHeight="1">
      <c r="B22" s="1071" t="s">
        <v>44</v>
      </c>
      <c r="C22" s="1060">
        <v>57.5421</v>
      </c>
      <c r="D22" s="1096" t="s">
        <v>2451</v>
      </c>
      <c r="E22" s="1060">
        <v>63.3778</v>
      </c>
      <c r="F22" s="1096" t="s">
        <v>2452</v>
      </c>
      <c r="G22" s="1060">
        <v>51.324</v>
      </c>
      <c r="H22" s="1096" t="s">
        <v>2453</v>
      </c>
      <c r="I22" s="1060" t="s">
        <v>2258</v>
      </c>
      <c r="J22" s="1719" t="s">
        <v>2454</v>
      </c>
      <c r="K22" s="1719"/>
      <c r="L22" s="1052"/>
      <c r="M22" s="1093"/>
      <c r="N22" s="1095"/>
      <c r="O22" s="1093"/>
      <c r="P22" s="1052"/>
      <c r="Q22" s="1052"/>
    </row>
    <row r="23" spans="2:17" ht="13.5" customHeight="1">
      <c r="B23" s="1071" t="s">
        <v>50</v>
      </c>
      <c r="C23" s="1060">
        <v>55.3163</v>
      </c>
      <c r="D23" s="1096" t="s">
        <v>2455</v>
      </c>
      <c r="E23" s="1060">
        <v>58.549</v>
      </c>
      <c r="F23" s="1096" t="s">
        <v>2456</v>
      </c>
      <c r="G23" s="1060">
        <v>52.1908</v>
      </c>
      <c r="H23" s="1096" t="s">
        <v>2457</v>
      </c>
      <c r="I23" s="1060" t="s">
        <v>2458</v>
      </c>
      <c r="J23" s="1719" t="s">
        <v>2459</v>
      </c>
      <c r="K23" s="1719"/>
      <c r="L23" s="1052"/>
      <c r="M23" s="1093"/>
      <c r="N23" s="1095"/>
      <c r="O23" s="1093"/>
      <c r="P23" s="1052"/>
      <c r="Q23" s="1052"/>
    </row>
    <row r="24" spans="2:17" ht="13.5" customHeight="1">
      <c r="B24" s="1071" t="s">
        <v>56</v>
      </c>
      <c r="C24" s="1060">
        <v>55.4667</v>
      </c>
      <c r="D24" s="1096" t="s">
        <v>2460</v>
      </c>
      <c r="E24" s="1060">
        <v>57.2957</v>
      </c>
      <c r="F24" s="1096" t="s">
        <v>2461</v>
      </c>
      <c r="G24" s="1060">
        <v>53.8036</v>
      </c>
      <c r="H24" s="1096" t="s">
        <v>2462</v>
      </c>
      <c r="I24" s="1060" t="s">
        <v>2463</v>
      </c>
      <c r="J24" s="1719" t="s">
        <v>2464</v>
      </c>
      <c r="K24" s="1719"/>
      <c r="L24" s="1052"/>
      <c r="M24" s="1093"/>
      <c r="N24" s="1095"/>
      <c r="O24" s="1093"/>
      <c r="P24" s="1052"/>
      <c r="Q24" s="1052"/>
    </row>
    <row r="25" spans="2:17" ht="13.5" customHeight="1">
      <c r="B25" s="1071" t="s">
        <v>62</v>
      </c>
      <c r="C25" s="1060">
        <v>56.0533</v>
      </c>
      <c r="D25" s="1096" t="s">
        <v>2465</v>
      </c>
      <c r="E25" s="1060">
        <v>57.7043</v>
      </c>
      <c r="F25" s="1096" t="s">
        <v>2466</v>
      </c>
      <c r="G25" s="1060">
        <v>54.501</v>
      </c>
      <c r="H25" s="1096" t="s">
        <v>2467</v>
      </c>
      <c r="I25" s="1060" t="s">
        <v>2468</v>
      </c>
      <c r="J25" s="1719" t="s">
        <v>2469</v>
      </c>
      <c r="K25" s="1719"/>
      <c r="L25" s="1052"/>
      <c r="M25" s="1093"/>
      <c r="N25" s="1095"/>
      <c r="O25" s="1093"/>
      <c r="P25" s="1052"/>
      <c r="Q25" s="1052"/>
    </row>
    <row r="26" spans="2:17" ht="13.5" customHeight="1">
      <c r="B26" s="1071" t="s">
        <v>68</v>
      </c>
      <c r="C26" s="1060">
        <v>57.0498</v>
      </c>
      <c r="D26" s="1096" t="s">
        <v>2470</v>
      </c>
      <c r="E26" s="1060">
        <v>57.9239</v>
      </c>
      <c r="F26" s="1096" t="s">
        <v>2471</v>
      </c>
      <c r="G26" s="1060">
        <v>56.2094</v>
      </c>
      <c r="H26" s="1096" t="s">
        <v>2233</v>
      </c>
      <c r="I26" s="1060" t="s">
        <v>2472</v>
      </c>
      <c r="J26" s="1719" t="s">
        <v>2473</v>
      </c>
      <c r="K26" s="1719"/>
      <c r="L26" s="1052"/>
      <c r="M26" s="1093"/>
      <c r="N26" s="1095"/>
      <c r="O26" s="1093"/>
      <c r="P26" s="1052"/>
      <c r="Q26" s="1052"/>
    </row>
    <row r="27" spans="2:17" ht="13.5" customHeight="1">
      <c r="B27" s="1071" t="s">
        <v>74</v>
      </c>
      <c r="C27" s="1060">
        <v>50.5021</v>
      </c>
      <c r="D27" s="1096" t="s">
        <v>2474</v>
      </c>
      <c r="E27" s="1060">
        <v>54.6567</v>
      </c>
      <c r="F27" s="1096" t="s">
        <v>2475</v>
      </c>
      <c r="G27" s="1060">
        <v>46.5642</v>
      </c>
      <c r="H27" s="1096" t="s">
        <v>2476</v>
      </c>
      <c r="I27" s="1060" t="s">
        <v>2477</v>
      </c>
      <c r="J27" s="1719" t="s">
        <v>2478</v>
      </c>
      <c r="K27" s="1719"/>
      <c r="L27" s="1052"/>
      <c r="M27" s="1093"/>
      <c r="N27" s="1095"/>
      <c r="O27" s="1093"/>
      <c r="P27" s="1052"/>
      <c r="Q27" s="1052"/>
    </row>
    <row r="28" spans="2:17" ht="13.5" customHeight="1">
      <c r="B28" s="1071" t="s">
        <v>80</v>
      </c>
      <c r="C28" s="1060">
        <v>32.2776</v>
      </c>
      <c r="D28" s="1096" t="s">
        <v>2479</v>
      </c>
      <c r="E28" s="1060">
        <v>38.0114</v>
      </c>
      <c r="F28" s="1096" t="s">
        <v>2480</v>
      </c>
      <c r="G28" s="1060">
        <v>28.0285</v>
      </c>
      <c r="H28" s="1096" t="s">
        <v>1201</v>
      </c>
      <c r="I28" s="1060" t="s">
        <v>2481</v>
      </c>
      <c r="J28" s="1719" t="s">
        <v>2482</v>
      </c>
      <c r="K28" s="1719"/>
      <c r="L28" s="1052"/>
      <c r="M28" s="1093"/>
      <c r="N28" s="1095"/>
      <c r="O28" s="1093"/>
      <c r="P28" s="1052"/>
      <c r="Q28" s="1052"/>
    </row>
    <row r="29" spans="2:17" ht="13.5" customHeight="1">
      <c r="B29" s="1121" t="s">
        <v>86</v>
      </c>
      <c r="C29" s="1111"/>
      <c r="D29" s="1096"/>
      <c r="E29" s="1062"/>
      <c r="F29" s="1096"/>
      <c r="G29" s="1062"/>
      <c r="H29" s="1096"/>
      <c r="I29" s="1060"/>
      <c r="J29" s="1719"/>
      <c r="K29" s="1719"/>
      <c r="L29" s="1052"/>
      <c r="M29" s="1093"/>
      <c r="N29" s="1095"/>
      <c r="O29" s="1093"/>
      <c r="P29" s="1052"/>
      <c r="Q29" s="1052"/>
    </row>
    <row r="30" spans="2:17" ht="13.5" customHeight="1">
      <c r="B30" s="1071" t="s">
        <v>87</v>
      </c>
      <c r="C30" s="1060">
        <v>57.0974</v>
      </c>
      <c r="D30" s="1096" t="s">
        <v>2470</v>
      </c>
      <c r="E30" s="1060">
        <v>60.906</v>
      </c>
      <c r="F30" s="1096" t="s">
        <v>2483</v>
      </c>
      <c r="G30" s="1060">
        <v>53.5686</v>
      </c>
      <c r="H30" s="1096" t="s">
        <v>2484</v>
      </c>
      <c r="I30" s="1060" t="s">
        <v>2485</v>
      </c>
      <c r="J30" s="1719" t="s">
        <v>2486</v>
      </c>
      <c r="K30" s="1719"/>
      <c r="L30" s="1052"/>
      <c r="M30" s="1093"/>
      <c r="N30" s="1095"/>
      <c r="O30" s="1093"/>
      <c r="P30" s="1052"/>
      <c r="Q30" s="1052"/>
    </row>
    <row r="31" spans="2:17" ht="13.5" customHeight="1">
      <c r="B31" s="1071" t="s">
        <v>93</v>
      </c>
      <c r="C31" s="1060">
        <v>46.3323</v>
      </c>
      <c r="D31" s="1096" t="s">
        <v>2487</v>
      </c>
      <c r="E31" s="1060">
        <v>53.4863</v>
      </c>
      <c r="F31" s="1096" t="s">
        <v>2488</v>
      </c>
      <c r="G31" s="1060">
        <v>40.3894</v>
      </c>
      <c r="H31" s="1096" t="s">
        <v>2489</v>
      </c>
      <c r="I31" s="1060" t="s">
        <v>2490</v>
      </c>
      <c r="J31" s="1719" t="s">
        <v>2491</v>
      </c>
      <c r="K31" s="1719"/>
      <c r="L31" s="1052"/>
      <c r="M31" s="1093"/>
      <c r="N31" s="1095"/>
      <c r="O31" s="1093"/>
      <c r="P31" s="1052"/>
      <c r="Q31" s="1052"/>
    </row>
    <row r="32" spans="2:17" ht="13.5" customHeight="1">
      <c r="B32" s="1071" t="s">
        <v>99</v>
      </c>
      <c r="C32" s="1060">
        <v>39.1823</v>
      </c>
      <c r="D32" s="1096" t="s">
        <v>2492</v>
      </c>
      <c r="E32" s="1060">
        <v>39.3132</v>
      </c>
      <c r="F32" s="1096" t="s">
        <v>2493</v>
      </c>
      <c r="G32" s="1060">
        <v>39.0624</v>
      </c>
      <c r="H32" s="1096" t="s">
        <v>2494</v>
      </c>
      <c r="I32" s="1060" t="s">
        <v>2495</v>
      </c>
      <c r="J32" s="1719" t="s">
        <v>2496</v>
      </c>
      <c r="K32" s="1719"/>
      <c r="L32" s="1052"/>
      <c r="M32" s="1093"/>
      <c r="N32" s="1095"/>
      <c r="O32" s="1093"/>
      <c r="P32" s="1052"/>
      <c r="Q32" s="1052"/>
    </row>
    <row r="33" spans="2:17" ht="13.5" customHeight="1">
      <c r="B33" s="1071" t="s">
        <v>105</v>
      </c>
      <c r="C33" s="1060">
        <v>55.8769</v>
      </c>
      <c r="D33" s="1096" t="s">
        <v>2497</v>
      </c>
      <c r="E33" s="1060">
        <v>59.422</v>
      </c>
      <c r="F33" s="1096" t="s">
        <v>2498</v>
      </c>
      <c r="G33" s="1060">
        <v>52.469</v>
      </c>
      <c r="H33" s="1096" t="s">
        <v>2499</v>
      </c>
      <c r="I33" s="1060" t="s">
        <v>2500</v>
      </c>
      <c r="J33" s="1719" t="s">
        <v>2501</v>
      </c>
      <c r="K33" s="1719"/>
      <c r="L33" s="1052"/>
      <c r="M33" s="1093"/>
      <c r="N33" s="1095"/>
      <c r="O33" s="1093"/>
      <c r="P33" s="1052"/>
      <c r="Q33" s="1052"/>
    </row>
    <row r="34" spans="2:17" ht="13.5" customHeight="1">
      <c r="B34" s="1122" t="s">
        <v>111</v>
      </c>
      <c r="C34" s="1111"/>
      <c r="D34" s="1096"/>
      <c r="E34" s="1143"/>
      <c r="F34" s="1096"/>
      <c r="G34" s="1062"/>
      <c r="H34" s="1096"/>
      <c r="I34" s="1060"/>
      <c r="J34" s="1719"/>
      <c r="K34" s="1719"/>
      <c r="L34" s="1052"/>
      <c r="M34" s="1093"/>
      <c r="N34" s="1095"/>
      <c r="O34" s="1093"/>
      <c r="P34" s="1052"/>
      <c r="Q34" s="1052"/>
    </row>
    <row r="35" spans="2:17" ht="13.5" customHeight="1">
      <c r="B35" s="1123" t="s">
        <v>112</v>
      </c>
      <c r="C35" s="1144">
        <v>59.1746</v>
      </c>
      <c r="D35" s="1096" t="s">
        <v>2502</v>
      </c>
      <c r="E35" s="1144">
        <v>61.3411</v>
      </c>
      <c r="F35" s="1096" t="s">
        <v>2503</v>
      </c>
      <c r="G35" s="1144">
        <v>56.8777</v>
      </c>
      <c r="H35" s="1096" t="s">
        <v>2504</v>
      </c>
      <c r="I35" s="1060" t="s">
        <v>2505</v>
      </c>
      <c r="J35" s="1719" t="s">
        <v>2506</v>
      </c>
      <c r="K35" s="1719"/>
      <c r="L35" s="1052"/>
      <c r="M35" s="1093"/>
      <c r="N35" s="1095"/>
      <c r="O35" s="1093"/>
      <c r="P35" s="1052"/>
      <c r="Q35" s="1052"/>
    </row>
    <row r="36" spans="2:17" ht="13.5" customHeight="1">
      <c r="B36" s="1123" t="s">
        <v>118</v>
      </c>
      <c r="C36" s="1144">
        <v>52.2869</v>
      </c>
      <c r="D36" s="1096" t="s">
        <v>2507</v>
      </c>
      <c r="E36" s="1144">
        <v>54.6464</v>
      </c>
      <c r="F36" s="1096" t="s">
        <v>2508</v>
      </c>
      <c r="G36" s="1144">
        <v>49.871</v>
      </c>
      <c r="H36" s="1096" t="s">
        <v>2509</v>
      </c>
      <c r="I36" s="1060" t="s">
        <v>2510</v>
      </c>
      <c r="J36" s="1719" t="s">
        <v>2511</v>
      </c>
      <c r="K36" s="1719"/>
      <c r="L36" s="1052"/>
      <c r="M36" s="1093"/>
      <c r="N36" s="1095"/>
      <c r="O36" s="1093"/>
      <c r="P36" s="1052"/>
      <c r="Q36" s="1052"/>
    </row>
    <row r="37" spans="2:17" ht="13.5" customHeight="1">
      <c r="B37" s="1123" t="s">
        <v>124</v>
      </c>
      <c r="C37" s="1144">
        <v>56.8556</v>
      </c>
      <c r="D37" s="1096" t="s">
        <v>2512</v>
      </c>
      <c r="E37" s="1144">
        <v>61.016</v>
      </c>
      <c r="F37" s="1096" t="s">
        <v>2513</v>
      </c>
      <c r="G37" s="1144">
        <v>52.9398</v>
      </c>
      <c r="H37" s="1096" t="s">
        <v>2514</v>
      </c>
      <c r="I37" s="1060" t="s">
        <v>2515</v>
      </c>
      <c r="J37" s="1719" t="s">
        <v>2516</v>
      </c>
      <c r="K37" s="1719"/>
      <c r="L37" s="1052"/>
      <c r="M37" s="1093"/>
      <c r="N37" s="1095"/>
      <c r="O37" s="1093"/>
      <c r="P37" s="1052"/>
      <c r="Q37" s="1052"/>
    </row>
    <row r="38" spans="2:17" ht="13.5" customHeight="1">
      <c r="B38" s="1123" t="s">
        <v>130</v>
      </c>
      <c r="C38" s="1144">
        <v>53.8269</v>
      </c>
      <c r="D38" s="1096" t="s">
        <v>2517</v>
      </c>
      <c r="E38" s="1144">
        <v>58.1085</v>
      </c>
      <c r="F38" s="1096" t="s">
        <v>2518</v>
      </c>
      <c r="G38" s="1144">
        <v>50.021</v>
      </c>
      <c r="H38" s="1096" t="s">
        <v>2519</v>
      </c>
      <c r="I38" s="1060" t="s">
        <v>2520</v>
      </c>
      <c r="J38" s="1719" t="s">
        <v>2521</v>
      </c>
      <c r="K38" s="1719"/>
      <c r="L38" s="1052"/>
      <c r="M38" s="1093"/>
      <c r="N38" s="1095"/>
      <c r="O38" s="1093"/>
      <c r="P38" s="1052"/>
      <c r="Q38" s="1052"/>
    </row>
    <row r="39" spans="2:17" ht="13.5" customHeight="1">
      <c r="B39" s="1124" t="s">
        <v>136</v>
      </c>
      <c r="C39" s="1145">
        <v>46.952</v>
      </c>
      <c r="D39" s="1119" t="s">
        <v>2522</v>
      </c>
      <c r="E39" s="1145">
        <v>50.4448</v>
      </c>
      <c r="F39" s="1119" t="s">
        <v>2523</v>
      </c>
      <c r="G39" s="1145">
        <v>44.0547</v>
      </c>
      <c r="H39" s="1119" t="s">
        <v>2524</v>
      </c>
      <c r="I39" s="1134" t="s">
        <v>2525</v>
      </c>
      <c r="J39" s="1732" t="s">
        <v>2526</v>
      </c>
      <c r="K39" s="1733"/>
      <c r="L39" s="1052"/>
      <c r="M39" s="1093"/>
      <c r="N39" s="1095"/>
      <c r="O39" s="1093"/>
      <c r="P39" s="1052"/>
      <c r="Q39" s="1052"/>
    </row>
    <row r="40" spans="2:19" ht="12.75">
      <c r="B40" s="34" t="s">
        <v>142</v>
      </c>
      <c r="C40" s="1091"/>
      <c r="D40" s="1091"/>
      <c r="E40" s="1057"/>
      <c r="F40" s="1057"/>
      <c r="G40" s="1059"/>
      <c r="H40" s="1091"/>
      <c r="I40" s="1091"/>
      <c r="J40" s="1057"/>
      <c r="K40" s="1057"/>
      <c r="L40" s="1057"/>
      <c r="M40" s="1057"/>
      <c r="N40" s="1086"/>
      <c r="O40" s="1057"/>
      <c r="P40" s="1091"/>
      <c r="Q40" s="1091"/>
      <c r="R40" s="931"/>
      <c r="S40" s="931"/>
    </row>
    <row r="41" spans="2:19" ht="12.75">
      <c r="B41" s="34" t="s">
        <v>143</v>
      </c>
      <c r="C41" s="1091"/>
      <c r="D41" s="1091"/>
      <c r="E41" s="1057"/>
      <c r="F41" s="1057"/>
      <c r="G41" s="1059"/>
      <c r="H41" s="1091"/>
      <c r="I41" s="1091"/>
      <c r="J41" s="1057"/>
      <c r="K41" s="1057"/>
      <c r="L41" s="1057"/>
      <c r="M41" s="1057"/>
      <c r="N41" s="1086"/>
      <c r="O41" s="1057"/>
      <c r="P41" s="1091"/>
      <c r="Q41" s="1091"/>
      <c r="R41" s="931"/>
      <c r="S41" s="931"/>
    </row>
    <row r="42" spans="2:17" ht="12.75">
      <c r="B42" s="1052"/>
      <c r="C42" s="1052"/>
      <c r="D42" s="1052"/>
      <c r="E42" s="1052"/>
      <c r="F42" s="1052"/>
      <c r="G42" s="1052"/>
      <c r="H42" s="1052"/>
      <c r="I42" s="1052"/>
      <c r="J42" s="1052"/>
      <c r="K42" s="1052"/>
      <c r="L42" s="1052"/>
      <c r="M42" s="1052"/>
      <c r="N42" s="1052"/>
      <c r="O42" s="1052"/>
      <c r="P42" s="1052"/>
      <c r="Q42" s="1052"/>
    </row>
    <row r="43" spans="2:19" ht="21" customHeight="1">
      <c r="B43" s="1064" t="s">
        <v>144</v>
      </c>
      <c r="C43" s="1091"/>
      <c r="D43" s="1091"/>
      <c r="E43" s="1057"/>
      <c r="F43" s="1057"/>
      <c r="G43" s="1086"/>
      <c r="H43" s="1091"/>
      <c r="I43" s="1091"/>
      <c r="J43" s="1057"/>
      <c r="K43" s="1057"/>
      <c r="L43" s="1057"/>
      <c r="M43" s="1057"/>
      <c r="N43" s="1086"/>
      <c r="O43" s="1057"/>
      <c r="P43" s="1091"/>
      <c r="Q43" s="1091"/>
      <c r="R43" s="931"/>
      <c r="S43" s="931"/>
    </row>
    <row r="44" spans="2:19" ht="48" customHeight="1">
      <c r="B44" s="1723" t="s">
        <v>145</v>
      </c>
      <c r="C44" s="1723"/>
      <c r="D44" s="1723"/>
      <c r="E44" s="1723"/>
      <c r="F44" s="1723"/>
      <c r="G44" s="1723"/>
      <c r="H44" s="1723"/>
      <c r="I44" s="1723"/>
      <c r="J44" s="1723"/>
      <c r="K44" s="1723"/>
      <c r="L44" s="1723"/>
      <c r="M44" s="1723"/>
      <c r="N44" s="1723"/>
      <c r="O44" s="1723"/>
      <c r="P44" s="1723"/>
      <c r="Q44" s="1091"/>
      <c r="R44" s="931"/>
      <c r="S44" s="931"/>
    </row>
    <row r="45" spans="2:19" ht="18" customHeight="1">
      <c r="B45" s="1068" t="s">
        <v>146</v>
      </c>
      <c r="C45" s="1069" t="s">
        <v>2436</v>
      </c>
      <c r="D45" s="1069"/>
      <c r="E45" s="1061"/>
      <c r="F45" s="1061"/>
      <c r="G45" s="1062"/>
      <c r="H45" s="1060"/>
      <c r="I45" s="1060"/>
      <c r="J45" s="1061"/>
      <c r="K45" s="1061"/>
      <c r="L45" s="1061"/>
      <c r="M45" s="1061"/>
      <c r="N45" s="1062"/>
      <c r="O45" s="1061"/>
      <c r="P45" s="1060"/>
      <c r="Q45" s="1060"/>
      <c r="R45" s="936"/>
      <c r="S45" s="936"/>
    </row>
    <row r="46" spans="2:19" ht="12.75">
      <c r="B46" s="1063"/>
      <c r="C46" s="1070" t="s">
        <v>147</v>
      </c>
      <c r="D46" s="1070"/>
      <c r="E46" s="1061"/>
      <c r="F46" s="1061"/>
      <c r="G46" s="1062"/>
      <c r="H46" s="1060"/>
      <c r="I46" s="1060"/>
      <c r="J46" s="1061"/>
      <c r="K46" s="1061"/>
      <c r="L46" s="1061"/>
      <c r="M46" s="1061"/>
      <c r="N46" s="1062"/>
      <c r="O46" s="1061"/>
      <c r="P46" s="1060"/>
      <c r="Q46" s="1060"/>
      <c r="R46" s="936"/>
      <c r="S46" s="936"/>
    </row>
    <row r="47" spans="2:19" ht="12.75">
      <c r="B47" s="1063"/>
      <c r="C47" s="1070" t="s">
        <v>148</v>
      </c>
      <c r="D47" s="1070"/>
      <c r="E47" s="1061"/>
      <c r="F47" s="1061"/>
      <c r="G47" s="1062"/>
      <c r="H47" s="1060"/>
      <c r="I47" s="1060"/>
      <c r="J47" s="1061"/>
      <c r="K47" s="1061"/>
      <c r="L47" s="1061"/>
      <c r="M47" s="1061"/>
      <c r="N47" s="1062"/>
      <c r="O47" s="1061"/>
      <c r="P47" s="1060"/>
      <c r="Q47" s="1060"/>
      <c r="R47" s="936"/>
      <c r="S47" s="936"/>
    </row>
    <row r="48" spans="2:19" ht="22.5">
      <c r="B48" s="1107" t="s">
        <v>149</v>
      </c>
      <c r="C48" s="1108"/>
      <c r="D48" s="1109" t="s">
        <v>150</v>
      </c>
      <c r="E48" s="1115" t="s">
        <v>23</v>
      </c>
      <c r="F48" s="1128" t="s">
        <v>151</v>
      </c>
      <c r="G48" s="1129" t="s">
        <v>152</v>
      </c>
      <c r="H48" s="1110"/>
      <c r="I48" s="1098"/>
      <c r="J48" s="1086"/>
      <c r="K48" s="1086"/>
      <c r="L48" s="1078"/>
      <c r="M48" s="1086"/>
      <c r="N48" s="1086"/>
      <c r="O48" s="1086"/>
      <c r="P48" s="1086"/>
      <c r="Q48" s="1076"/>
      <c r="R48" s="952"/>
      <c r="S48" s="952"/>
    </row>
    <row r="49" spans="2:19" ht="13.5" customHeight="1">
      <c r="B49" s="1121" t="s">
        <v>153</v>
      </c>
      <c r="C49" s="1062"/>
      <c r="D49" s="1060"/>
      <c r="E49" s="1062"/>
      <c r="F49" s="1062"/>
      <c r="G49" s="1137"/>
      <c r="H49" s="1060"/>
      <c r="I49" s="1099"/>
      <c r="J49" s="1086"/>
      <c r="K49" s="1086"/>
      <c r="L49" s="1091"/>
      <c r="M49" s="1086"/>
      <c r="N49" s="1086"/>
      <c r="O49" s="1086"/>
      <c r="P49" s="1086"/>
      <c r="Q49" s="1086"/>
      <c r="R49" s="962"/>
      <c r="S49" s="962"/>
    </row>
    <row r="50" spans="2:19" ht="13.5" customHeight="1">
      <c r="B50" s="1071" t="s">
        <v>154</v>
      </c>
      <c r="C50" s="1062"/>
      <c r="D50" s="1085">
        <v>1.120351618769604</v>
      </c>
      <c r="E50" s="1096" t="s">
        <v>2527</v>
      </c>
      <c r="F50" s="1062" t="s">
        <v>161</v>
      </c>
      <c r="G50" s="1137" t="s">
        <v>157</v>
      </c>
      <c r="H50" s="1104"/>
      <c r="I50" s="1100"/>
      <c r="J50" s="1074"/>
      <c r="K50" s="1074"/>
      <c r="L50" s="1083"/>
      <c r="M50" s="1074"/>
      <c r="N50" s="1086"/>
      <c r="O50" s="1074"/>
      <c r="P50" s="1086"/>
      <c r="Q50" s="1086"/>
      <c r="R50" s="962"/>
      <c r="S50" s="962"/>
    </row>
    <row r="51" spans="2:19" ht="13.5" customHeight="1">
      <c r="B51" s="1121" t="s">
        <v>158</v>
      </c>
      <c r="C51" s="1062"/>
      <c r="D51" s="1062"/>
      <c r="E51" s="1096"/>
      <c r="F51" s="1062"/>
      <c r="G51" s="1138"/>
      <c r="H51" s="1105"/>
      <c r="I51" s="1101"/>
      <c r="J51" s="1081"/>
      <c r="K51" s="1081"/>
      <c r="L51" s="1082"/>
      <c r="M51" s="1081"/>
      <c r="N51" s="1086"/>
      <c r="O51" s="1081"/>
      <c r="P51" s="1086"/>
      <c r="Q51" s="1086"/>
      <c r="R51" s="962"/>
      <c r="S51" s="962"/>
    </row>
    <row r="52" spans="2:19" ht="13.5" customHeight="1">
      <c r="B52" s="1071" t="s">
        <v>159</v>
      </c>
      <c r="C52" s="1111"/>
      <c r="D52" s="1085">
        <v>1.0398353491398709</v>
      </c>
      <c r="E52" s="1096" t="s">
        <v>2528</v>
      </c>
      <c r="F52" s="1062" t="s">
        <v>156</v>
      </c>
      <c r="G52" s="1137" t="s">
        <v>162</v>
      </c>
      <c r="H52" s="1104"/>
      <c r="I52" s="1100"/>
      <c r="J52" s="1090"/>
      <c r="K52" s="1090"/>
      <c r="L52" s="1083"/>
      <c r="M52" s="1090"/>
      <c r="N52" s="1086"/>
      <c r="O52" s="1090"/>
      <c r="P52" s="1086"/>
      <c r="Q52" s="1086"/>
      <c r="R52" s="962"/>
      <c r="S52" s="962"/>
    </row>
    <row r="53" spans="2:19" ht="13.5" customHeight="1">
      <c r="B53" s="1071" t="s">
        <v>163</v>
      </c>
      <c r="C53" s="1111"/>
      <c r="D53" s="1085">
        <v>1.0470104177657802</v>
      </c>
      <c r="E53" s="1096" t="s">
        <v>2529</v>
      </c>
      <c r="F53" s="1062" t="s">
        <v>156</v>
      </c>
      <c r="G53" s="1137" t="s">
        <v>157</v>
      </c>
      <c r="H53" s="1104"/>
      <c r="I53" s="1100"/>
      <c r="J53" s="1090"/>
      <c r="K53" s="1090"/>
      <c r="L53" s="1083"/>
      <c r="M53" s="1090"/>
      <c r="N53" s="1086"/>
      <c r="O53" s="1090"/>
      <c r="P53" s="1086"/>
      <c r="Q53" s="1086"/>
      <c r="R53" s="962"/>
      <c r="S53" s="962"/>
    </row>
    <row r="54" spans="2:19" ht="13.5" customHeight="1">
      <c r="B54" s="1071" t="s">
        <v>165</v>
      </c>
      <c r="C54" s="1111"/>
      <c r="D54" s="1085">
        <v>1.0324778148228027</v>
      </c>
      <c r="E54" s="1096" t="s">
        <v>2530</v>
      </c>
      <c r="F54" s="1062" t="s">
        <v>156</v>
      </c>
      <c r="G54" s="1137" t="s">
        <v>157</v>
      </c>
      <c r="H54" s="1104"/>
      <c r="I54" s="1100"/>
      <c r="J54" s="1090"/>
      <c r="K54" s="1090"/>
      <c r="L54" s="1083"/>
      <c r="M54" s="1090"/>
      <c r="N54" s="1086"/>
      <c r="O54" s="1090"/>
      <c r="P54" s="1086"/>
      <c r="Q54" s="1086"/>
      <c r="R54" s="962"/>
      <c r="S54" s="962"/>
    </row>
    <row r="55" spans="2:19" ht="13.5" customHeight="1">
      <c r="B55" s="1139" t="s">
        <v>93</v>
      </c>
      <c r="C55" s="1062"/>
      <c r="D55" s="1062"/>
      <c r="E55" s="1096"/>
      <c r="F55" s="1062"/>
      <c r="G55" s="1138"/>
      <c r="H55" s="1105"/>
      <c r="I55" s="1101"/>
      <c r="J55" s="1081"/>
      <c r="K55" s="1081"/>
      <c r="L55" s="1082"/>
      <c r="M55" s="1081"/>
      <c r="N55" s="1086"/>
      <c r="O55" s="1081"/>
      <c r="P55" s="1086"/>
      <c r="Q55" s="1086"/>
      <c r="R55" s="962"/>
      <c r="S55" s="962"/>
    </row>
    <row r="56" spans="2:19" ht="13.5" customHeight="1">
      <c r="B56" s="1071" t="s">
        <v>167</v>
      </c>
      <c r="C56" s="1111"/>
      <c r="D56" s="1085">
        <v>0.817794999117706</v>
      </c>
      <c r="E56" s="1096" t="s">
        <v>2531</v>
      </c>
      <c r="F56" s="1062" t="s">
        <v>161</v>
      </c>
      <c r="G56" s="1137" t="s">
        <v>162</v>
      </c>
      <c r="H56" s="1104"/>
      <c r="I56" s="1100"/>
      <c r="J56" s="1090"/>
      <c r="K56" s="1090"/>
      <c r="L56" s="1083"/>
      <c r="M56" s="1090"/>
      <c r="N56" s="1086"/>
      <c r="O56" s="1090"/>
      <c r="P56" s="1086"/>
      <c r="Q56" s="1086"/>
      <c r="R56" s="962"/>
      <c r="S56" s="962"/>
    </row>
    <row r="57" spans="2:19" ht="13.5" customHeight="1">
      <c r="B57" s="1071" t="s">
        <v>169</v>
      </c>
      <c r="C57" s="1111"/>
      <c r="D57" s="1085">
        <v>0.8815302057451625</v>
      </c>
      <c r="E57" s="1096" t="s">
        <v>2532</v>
      </c>
      <c r="F57" s="1062" t="s">
        <v>156</v>
      </c>
      <c r="G57" s="1137" t="s">
        <v>157</v>
      </c>
      <c r="H57" s="1104"/>
      <c r="I57" s="1100"/>
      <c r="J57" s="1090"/>
      <c r="K57" s="1090"/>
      <c r="L57" s="1083"/>
      <c r="M57" s="1090"/>
      <c r="N57" s="1086"/>
      <c r="O57" s="1090"/>
      <c r="P57" s="1086"/>
      <c r="Q57" s="1086"/>
      <c r="R57" s="962"/>
      <c r="S57" s="962"/>
    </row>
    <row r="58" spans="2:19" ht="13.5" customHeight="1">
      <c r="B58" s="1071" t="s">
        <v>171</v>
      </c>
      <c r="C58" s="1111"/>
      <c r="D58" s="1085">
        <v>0.757712305549804</v>
      </c>
      <c r="E58" s="1096" t="s">
        <v>2288</v>
      </c>
      <c r="F58" s="1062" t="s">
        <v>161</v>
      </c>
      <c r="G58" s="1137" t="s">
        <v>157</v>
      </c>
      <c r="H58" s="1104"/>
      <c r="I58" s="1100"/>
      <c r="J58" s="1090"/>
      <c r="K58" s="1090"/>
      <c r="L58" s="1083"/>
      <c r="M58" s="1090"/>
      <c r="N58" s="1086"/>
      <c r="O58" s="1090"/>
      <c r="P58" s="1086"/>
      <c r="Q58" s="1086"/>
      <c r="R58" s="962"/>
      <c r="S58" s="962"/>
    </row>
    <row r="59" spans="2:19" ht="13.5" customHeight="1">
      <c r="B59" s="1139" t="s">
        <v>99</v>
      </c>
      <c r="C59" s="1062"/>
      <c r="D59" s="1062"/>
      <c r="E59" s="1096"/>
      <c r="F59" s="1062"/>
      <c r="G59" s="1138"/>
      <c r="H59" s="1105"/>
      <c r="I59" s="1101"/>
      <c r="J59" s="1081"/>
      <c r="K59" s="1081"/>
      <c r="L59" s="1082"/>
      <c r="M59" s="1081"/>
      <c r="N59" s="1086"/>
      <c r="O59" s="1081"/>
      <c r="P59" s="1086"/>
      <c r="Q59" s="1086"/>
      <c r="R59" s="962"/>
      <c r="S59" s="962"/>
    </row>
    <row r="60" spans="2:19" ht="13.5" customHeight="1">
      <c r="B60" s="1071" t="s">
        <v>173</v>
      </c>
      <c r="C60" s="1111"/>
      <c r="D60" s="1085">
        <v>0.6730811652201516</v>
      </c>
      <c r="E60" s="1096" t="s">
        <v>2533</v>
      </c>
      <c r="F60" s="1062" t="s">
        <v>161</v>
      </c>
      <c r="G60" s="1137" t="s">
        <v>162</v>
      </c>
      <c r="H60" s="1104"/>
      <c r="I60" s="1100"/>
      <c r="J60" s="1090"/>
      <c r="K60" s="1090"/>
      <c r="L60" s="1083"/>
      <c r="M60" s="1090"/>
      <c r="N60" s="1086"/>
      <c r="O60" s="1090"/>
      <c r="P60" s="1086"/>
      <c r="Q60" s="1086"/>
      <c r="R60" s="962"/>
      <c r="S60" s="962"/>
    </row>
    <row r="61" spans="2:19" ht="13.5" customHeight="1">
      <c r="B61" s="1071" t="s">
        <v>175</v>
      </c>
      <c r="C61" s="1111"/>
      <c r="D61" s="1085">
        <v>0.6315340694801989</v>
      </c>
      <c r="E61" s="1096" t="s">
        <v>2534</v>
      </c>
      <c r="F61" s="1062" t="s">
        <v>161</v>
      </c>
      <c r="G61" s="1137" t="s">
        <v>157</v>
      </c>
      <c r="H61" s="1104"/>
      <c r="I61" s="1100"/>
      <c r="J61" s="1090"/>
      <c r="K61" s="1090"/>
      <c r="L61" s="1083"/>
      <c r="M61" s="1090"/>
      <c r="N61" s="1086"/>
      <c r="O61" s="1090"/>
      <c r="P61" s="1086"/>
      <c r="Q61" s="1086"/>
      <c r="R61" s="962"/>
      <c r="S61" s="962"/>
    </row>
    <row r="62" spans="2:19" ht="13.5" customHeight="1">
      <c r="B62" s="1071" t="s">
        <v>177</v>
      </c>
      <c r="C62" s="1111"/>
      <c r="D62" s="1085">
        <v>0.7153748791846107</v>
      </c>
      <c r="E62" s="1096" t="s">
        <v>2535</v>
      </c>
      <c r="F62" s="1062" t="s">
        <v>161</v>
      </c>
      <c r="G62" s="1137" t="s">
        <v>157</v>
      </c>
      <c r="H62" s="1104"/>
      <c r="I62" s="1100"/>
      <c r="J62" s="1090"/>
      <c r="K62" s="1090"/>
      <c r="L62" s="1083"/>
      <c r="M62" s="1090"/>
      <c r="N62" s="1086"/>
      <c r="O62" s="1090"/>
      <c r="P62" s="1086"/>
      <c r="Q62" s="1086"/>
      <c r="R62" s="962"/>
      <c r="S62" s="962"/>
    </row>
    <row r="63" spans="2:19" ht="13.5" customHeight="1">
      <c r="B63" s="1122" t="s">
        <v>179</v>
      </c>
      <c r="C63" s="72"/>
      <c r="D63" s="1060"/>
      <c r="E63" s="1096"/>
      <c r="F63" s="1062"/>
      <c r="G63" s="1137"/>
      <c r="H63" s="1060"/>
      <c r="I63" s="1099"/>
      <c r="J63" s="1086"/>
      <c r="K63" s="1086"/>
      <c r="L63" s="1080"/>
      <c r="M63" s="1086"/>
      <c r="N63" s="1086"/>
      <c r="O63" s="1086"/>
      <c r="P63" s="1086"/>
      <c r="Q63" s="1086"/>
      <c r="R63" s="962"/>
      <c r="S63" s="962"/>
    </row>
    <row r="64" spans="2:19" ht="13.5" customHeight="1">
      <c r="B64" s="1071" t="s">
        <v>180</v>
      </c>
      <c r="C64" s="1111"/>
      <c r="D64" s="1085">
        <v>0.8583787004241947</v>
      </c>
      <c r="E64" s="1096" t="s">
        <v>2536</v>
      </c>
      <c r="F64" s="1062" t="s">
        <v>161</v>
      </c>
      <c r="G64" s="1137" t="s">
        <v>182</v>
      </c>
      <c r="H64" s="1106"/>
      <c r="I64" s="1102"/>
      <c r="J64" s="1090"/>
      <c r="K64" s="1090"/>
      <c r="L64" s="1083"/>
      <c r="M64" s="1090"/>
      <c r="N64" s="1086"/>
      <c r="O64" s="1090"/>
      <c r="P64" s="1086"/>
      <c r="Q64" s="1086"/>
      <c r="R64" s="962"/>
      <c r="S64" s="962"/>
    </row>
    <row r="65" spans="2:19" ht="13.5" customHeight="1">
      <c r="B65" s="1071" t="s">
        <v>183</v>
      </c>
      <c r="C65" s="1111"/>
      <c r="D65" s="1085">
        <v>0.8967593434993072</v>
      </c>
      <c r="E65" s="1096" t="s">
        <v>965</v>
      </c>
      <c r="F65" s="1062" t="s">
        <v>161</v>
      </c>
      <c r="G65" s="1137" t="s">
        <v>182</v>
      </c>
      <c r="H65" s="1106"/>
      <c r="I65" s="1102"/>
      <c r="J65" s="1090"/>
      <c r="K65" s="1090"/>
      <c r="L65" s="1083"/>
      <c r="M65" s="1090"/>
      <c r="N65" s="1086"/>
      <c r="O65" s="1090"/>
      <c r="P65" s="1086"/>
      <c r="Q65" s="1086"/>
      <c r="R65" s="962"/>
      <c r="S65" s="962"/>
    </row>
    <row r="66" spans="2:19" ht="13.5" customHeight="1">
      <c r="B66" s="1072" t="s">
        <v>185</v>
      </c>
      <c r="C66" s="1112"/>
      <c r="D66" s="1097">
        <v>0.8204937843236642</v>
      </c>
      <c r="E66" s="1119" t="s">
        <v>2537</v>
      </c>
      <c r="F66" s="1089" t="s">
        <v>161</v>
      </c>
      <c r="G66" s="1140" t="s">
        <v>182</v>
      </c>
      <c r="H66" s="1120"/>
      <c r="I66" s="1102"/>
      <c r="J66" s="1090"/>
      <c r="K66" s="1090"/>
      <c r="L66" s="1083"/>
      <c r="M66" s="1090"/>
      <c r="N66" s="1086"/>
      <c r="O66" s="1090"/>
      <c r="P66" s="1086"/>
      <c r="Q66" s="1086"/>
      <c r="R66" s="962"/>
      <c r="S66" s="962"/>
    </row>
    <row r="67" spans="2:19" ht="23.25" customHeight="1">
      <c r="B67" s="1734" t="s">
        <v>187</v>
      </c>
      <c r="C67" s="1734"/>
      <c r="D67" s="1734"/>
      <c r="E67" s="1734"/>
      <c r="F67" s="1734"/>
      <c r="G67" s="1734"/>
      <c r="H67" s="1734"/>
      <c r="I67" s="127"/>
      <c r="J67" s="127"/>
      <c r="K67" s="127"/>
      <c r="L67" s="1077"/>
      <c r="M67" s="1077"/>
      <c r="N67" s="1077"/>
      <c r="O67" s="1077"/>
      <c r="P67" s="1077"/>
      <c r="Q67" s="1077"/>
      <c r="R67" s="953"/>
      <c r="S67" s="953"/>
    </row>
    <row r="68" spans="2:19" ht="27" customHeight="1">
      <c r="B68" s="1735" t="s">
        <v>188</v>
      </c>
      <c r="C68" s="1735"/>
      <c r="D68" s="1735"/>
      <c r="E68" s="1735"/>
      <c r="F68" s="1735"/>
      <c r="G68" s="1735"/>
      <c r="H68" s="1735"/>
      <c r="I68" s="127"/>
      <c r="J68" s="127"/>
      <c r="K68" s="127"/>
      <c r="L68" s="1077"/>
      <c r="M68" s="1077"/>
      <c r="N68" s="1077"/>
      <c r="O68" s="1077"/>
      <c r="P68" s="1077"/>
      <c r="Q68" s="1077"/>
      <c r="R68" s="953"/>
      <c r="S68" s="953"/>
    </row>
    <row r="69" spans="2:19" ht="12.75">
      <c r="B69" s="6" t="s">
        <v>143</v>
      </c>
      <c r="C69" s="1055"/>
      <c r="D69" s="1055"/>
      <c r="E69" s="1055"/>
      <c r="F69" s="1055"/>
      <c r="G69" s="1056"/>
      <c r="H69" s="1055"/>
      <c r="I69" s="1055"/>
      <c r="J69" s="1055"/>
      <c r="K69" s="1055"/>
      <c r="L69" s="1055"/>
      <c r="M69" s="1055"/>
      <c r="N69" s="1052"/>
      <c r="O69" s="1055"/>
      <c r="P69" s="1091"/>
      <c r="Q69" s="1091"/>
      <c r="R69" s="931"/>
      <c r="S69" s="931"/>
    </row>
    <row r="70" spans="2:19" ht="16.5" customHeight="1">
      <c r="B70" s="34"/>
      <c r="C70" s="1091"/>
      <c r="D70" s="1091"/>
      <c r="E70" s="1057"/>
      <c r="F70" s="1057"/>
      <c r="G70" s="1086"/>
      <c r="H70" s="1091"/>
      <c r="I70" s="1091"/>
      <c r="J70" s="1057"/>
      <c r="K70" s="1057"/>
      <c r="L70" s="1057"/>
      <c r="M70" s="1057"/>
      <c r="N70" s="1086"/>
      <c r="O70" s="1057"/>
      <c r="P70" s="1091"/>
      <c r="Q70" s="1091"/>
      <c r="R70" s="931"/>
      <c r="S70" s="931"/>
    </row>
    <row r="71" spans="2:19" ht="21" customHeight="1">
      <c r="B71" s="1065" t="s">
        <v>189</v>
      </c>
      <c r="C71" s="1091"/>
      <c r="D71" s="1091"/>
      <c r="E71" s="1057"/>
      <c r="F71" s="1057"/>
      <c r="G71" s="1086"/>
      <c r="H71" s="1091"/>
      <c r="I71" s="1091"/>
      <c r="J71" s="1057"/>
      <c r="K71" s="1057"/>
      <c r="L71" s="1057"/>
      <c r="M71" s="1057"/>
      <c r="N71" s="1086"/>
      <c r="O71" s="1057"/>
      <c r="P71" s="1091"/>
      <c r="Q71" s="1091"/>
      <c r="R71" s="931"/>
      <c r="S71" s="931"/>
    </row>
    <row r="72" spans="2:19" ht="32.25" customHeight="1">
      <c r="B72" s="1723" t="s">
        <v>190</v>
      </c>
      <c r="C72" s="1723"/>
      <c r="D72" s="1723"/>
      <c r="E72" s="1723"/>
      <c r="F72" s="1723"/>
      <c r="G72" s="1723"/>
      <c r="H72" s="1723"/>
      <c r="I72" s="1723"/>
      <c r="J72" s="1723"/>
      <c r="K72" s="1723"/>
      <c r="L72" s="1723"/>
      <c r="M72" s="1723"/>
      <c r="N72" s="1723"/>
      <c r="O72" s="1723"/>
      <c r="P72" s="1723"/>
      <c r="Q72" s="1091"/>
      <c r="R72" s="931"/>
      <c r="S72" s="931"/>
    </row>
    <row r="73" spans="2:19" ht="33" customHeight="1">
      <c r="B73" s="1723" t="s">
        <v>191</v>
      </c>
      <c r="C73" s="1723"/>
      <c r="D73" s="1723"/>
      <c r="E73" s="1723"/>
      <c r="F73" s="1723"/>
      <c r="G73" s="1723"/>
      <c r="H73" s="1723"/>
      <c r="I73" s="1723"/>
      <c r="J73" s="1723"/>
      <c r="K73" s="1723"/>
      <c r="L73" s="1723"/>
      <c r="M73" s="1723"/>
      <c r="N73" s="1723"/>
      <c r="O73" s="1723"/>
      <c r="P73" s="1723"/>
      <c r="Q73" s="1126"/>
      <c r="R73" s="1006"/>
      <c r="S73" s="1006"/>
    </row>
    <row r="74" spans="2:19" ht="18" customHeight="1">
      <c r="B74" s="1068" t="s">
        <v>192</v>
      </c>
      <c r="C74" s="1069" t="s">
        <v>2436</v>
      </c>
      <c r="D74" s="1069"/>
      <c r="E74" s="1061"/>
      <c r="F74" s="1061"/>
      <c r="G74" s="1062"/>
      <c r="H74" s="1060"/>
      <c r="I74" s="1060"/>
      <c r="J74" s="1061"/>
      <c r="K74" s="1061"/>
      <c r="L74" s="1061"/>
      <c r="M74" s="1061"/>
      <c r="N74" s="1062"/>
      <c r="O74" s="1061"/>
      <c r="P74" s="1060"/>
      <c r="Q74" s="1060"/>
      <c r="R74" s="936"/>
      <c r="S74" s="936"/>
    </row>
    <row r="75" spans="2:19" ht="12.75">
      <c r="B75" s="1075"/>
      <c r="C75" s="1740" t="s">
        <v>2538</v>
      </c>
      <c r="D75" s="1740"/>
      <c r="E75" s="1740"/>
      <c r="F75" s="1740"/>
      <c r="G75" s="1740"/>
      <c r="H75" s="1740"/>
      <c r="I75" s="1740"/>
      <c r="J75" s="1740"/>
      <c r="K75" s="1740"/>
      <c r="L75" s="1740"/>
      <c r="M75" s="1740"/>
      <c r="N75" s="1740"/>
      <c r="O75" s="1740"/>
      <c r="P75" s="1740"/>
      <c r="Q75" s="1060"/>
      <c r="R75" s="936"/>
      <c r="S75" s="936"/>
    </row>
    <row r="76" spans="2:19" ht="12.75" customHeight="1">
      <c r="B76" s="1741" t="s">
        <v>17</v>
      </c>
      <c r="C76" s="1743" t="s">
        <v>194</v>
      </c>
      <c r="D76" s="1743"/>
      <c r="E76" s="1743"/>
      <c r="F76" s="1743"/>
      <c r="G76" s="1743"/>
      <c r="H76" s="1743"/>
      <c r="I76" s="1743"/>
      <c r="J76" s="1744"/>
      <c r="K76" s="1745" t="s">
        <v>195</v>
      </c>
      <c r="L76" s="1726"/>
      <c r="M76" s="1726"/>
      <c r="N76" s="1726"/>
      <c r="O76" s="1726"/>
      <c r="P76" s="1727"/>
      <c r="Q76" s="1086"/>
      <c r="R76" s="1736"/>
      <c r="S76" s="1737"/>
    </row>
    <row r="77" spans="2:19" ht="33.75">
      <c r="B77" s="1742"/>
      <c r="C77" s="1738" t="s">
        <v>196</v>
      </c>
      <c r="D77" s="1738"/>
      <c r="E77" s="1738" t="s">
        <v>197</v>
      </c>
      <c r="F77" s="1738"/>
      <c r="G77" s="1738" t="s">
        <v>198</v>
      </c>
      <c r="H77" s="1738"/>
      <c r="I77" s="1738" t="s">
        <v>199</v>
      </c>
      <c r="J77" s="1739"/>
      <c r="K77" s="1114"/>
      <c r="L77" s="1635" t="s">
        <v>200</v>
      </c>
      <c r="M77" s="1632"/>
      <c r="N77" s="1610" t="s">
        <v>201</v>
      </c>
      <c r="O77" s="1147"/>
      <c r="P77" s="1148" t="s">
        <v>202</v>
      </c>
      <c r="Q77" s="1076"/>
      <c r="R77" s="965"/>
      <c r="S77" s="965"/>
    </row>
    <row r="78" spans="2:19" ht="13.5" customHeight="1">
      <c r="B78" s="1121" t="s">
        <v>24</v>
      </c>
      <c r="C78" s="1060"/>
      <c r="D78" s="1060"/>
      <c r="E78" s="1060"/>
      <c r="F78" s="1060"/>
      <c r="G78" s="1060"/>
      <c r="H78" s="1060"/>
      <c r="I78" s="1060"/>
      <c r="J78" s="1135"/>
      <c r="K78" s="1149"/>
      <c r="L78" s="1062"/>
      <c r="M78" s="1060"/>
      <c r="N78" s="1062"/>
      <c r="O78" s="1060"/>
      <c r="P78" s="1165"/>
      <c r="Q78" s="1086"/>
      <c r="R78" s="969"/>
      <c r="S78" s="969"/>
    </row>
    <row r="79" spans="2:19" ht="13.5" customHeight="1">
      <c r="B79" s="1071" t="s">
        <v>25</v>
      </c>
      <c r="C79" s="1060" t="s">
        <v>263</v>
      </c>
      <c r="D79" s="1096" t="s">
        <v>263</v>
      </c>
      <c r="E79" s="1060">
        <v>52.943</v>
      </c>
      <c r="F79" s="1096" t="s">
        <v>2539</v>
      </c>
      <c r="G79" s="1060">
        <v>53.0269</v>
      </c>
      <c r="H79" s="1096" t="s">
        <v>2540</v>
      </c>
      <c r="I79" s="1060">
        <v>54.9466</v>
      </c>
      <c r="J79" s="1142" t="s">
        <v>2541</v>
      </c>
      <c r="K79" s="1150"/>
      <c r="L79" s="1151" t="s">
        <v>263</v>
      </c>
      <c r="M79" s="1152"/>
      <c r="N79" s="1151">
        <v>0.16925609825121302</v>
      </c>
      <c r="O79" s="1152"/>
      <c r="P79" s="1153">
        <v>0.18342397185149495</v>
      </c>
      <c r="Q79" s="1086"/>
      <c r="R79" s="931"/>
      <c r="S79" s="931"/>
    </row>
    <row r="80" spans="2:19" ht="13.5" customHeight="1">
      <c r="B80" s="1121" t="s">
        <v>153</v>
      </c>
      <c r="C80" s="1062"/>
      <c r="D80" s="1096"/>
      <c r="E80" s="1062"/>
      <c r="F80" s="1096"/>
      <c r="G80" s="1062"/>
      <c r="H80" s="1096"/>
      <c r="I80" s="1062"/>
      <c r="J80" s="1142"/>
      <c r="K80" s="1150"/>
      <c r="L80" s="1151"/>
      <c r="M80" s="1152"/>
      <c r="N80" s="1151"/>
      <c r="O80" s="1152"/>
      <c r="P80" s="1153"/>
      <c r="Q80" s="1086"/>
      <c r="R80" s="962"/>
      <c r="S80" s="962"/>
    </row>
    <row r="81" spans="2:19" ht="13.5" customHeight="1">
      <c r="B81" s="1071" t="s">
        <v>19</v>
      </c>
      <c r="C81" s="1060" t="s">
        <v>263</v>
      </c>
      <c r="D81" s="1096" t="s">
        <v>263</v>
      </c>
      <c r="E81" s="1060">
        <v>56.8565</v>
      </c>
      <c r="F81" s="1096" t="s">
        <v>2542</v>
      </c>
      <c r="G81" s="1060">
        <v>56.6621</v>
      </c>
      <c r="H81" s="1096" t="s">
        <v>2543</v>
      </c>
      <c r="I81" s="1060">
        <v>58.1374</v>
      </c>
      <c r="J81" s="1142" t="s">
        <v>2544</v>
      </c>
      <c r="K81" s="1150"/>
      <c r="L81" s="1151" t="s">
        <v>263</v>
      </c>
      <c r="M81" s="1152"/>
      <c r="N81" s="1151">
        <v>0.4535876709521842</v>
      </c>
      <c r="O81" s="1152"/>
      <c r="P81" s="1153">
        <v>0.36361087204986786</v>
      </c>
      <c r="Q81" s="1086"/>
      <c r="R81" s="931"/>
      <c r="S81" s="931"/>
    </row>
    <row r="82" spans="2:19" ht="13.5" customHeight="1">
      <c r="B82" s="1071" t="s">
        <v>20</v>
      </c>
      <c r="C82" s="1060" t="s">
        <v>263</v>
      </c>
      <c r="D82" s="1096" t="s">
        <v>263</v>
      </c>
      <c r="E82" s="1060">
        <v>49.1587</v>
      </c>
      <c r="F82" s="1096" t="s">
        <v>2545</v>
      </c>
      <c r="G82" s="1060">
        <v>49.5809</v>
      </c>
      <c r="H82" s="1096" t="s">
        <v>2546</v>
      </c>
      <c r="I82" s="1060">
        <v>51.8019</v>
      </c>
      <c r="J82" s="1142" t="s">
        <v>2547</v>
      </c>
      <c r="K82" s="1150"/>
      <c r="L82" s="1151" t="s">
        <v>263</v>
      </c>
      <c r="M82" s="1152"/>
      <c r="N82" s="1151">
        <v>0.16131692606915338</v>
      </c>
      <c r="O82" s="1152"/>
      <c r="P82" s="1153">
        <v>0.22972307915251378</v>
      </c>
      <c r="Q82" s="1086"/>
      <c r="R82" s="931"/>
      <c r="S82" s="931"/>
    </row>
    <row r="83" spans="2:19" ht="13.5" customHeight="1">
      <c r="B83" s="1121" t="s">
        <v>87</v>
      </c>
      <c r="C83" s="1060"/>
      <c r="D83" s="1096"/>
      <c r="E83" s="1060"/>
      <c r="F83" s="1096"/>
      <c r="G83" s="1060"/>
      <c r="H83" s="1096"/>
      <c r="I83" s="1062"/>
      <c r="J83" s="1142"/>
      <c r="K83" s="1150"/>
      <c r="L83" s="1151"/>
      <c r="M83" s="1152"/>
      <c r="N83" s="1151"/>
      <c r="O83" s="1152"/>
      <c r="P83" s="1153"/>
      <c r="Q83" s="1086"/>
      <c r="R83" s="931"/>
      <c r="S83" s="931"/>
    </row>
    <row r="84" spans="2:19" ht="13.5" customHeight="1">
      <c r="B84" s="1071" t="s">
        <v>24</v>
      </c>
      <c r="C84" s="1060" t="s">
        <v>263</v>
      </c>
      <c r="D84" s="1096" t="s">
        <v>263</v>
      </c>
      <c r="E84" s="1060">
        <v>55.1611</v>
      </c>
      <c r="F84" s="1096" t="s">
        <v>2548</v>
      </c>
      <c r="G84" s="1060">
        <v>54.9812</v>
      </c>
      <c r="H84" s="1096" t="s">
        <v>2549</v>
      </c>
      <c r="I84" s="1060">
        <v>56.3197</v>
      </c>
      <c r="J84" s="1142" t="s">
        <v>2550</v>
      </c>
      <c r="K84" s="1150"/>
      <c r="L84" s="1151" t="s">
        <v>263</v>
      </c>
      <c r="M84" s="1152"/>
      <c r="N84" s="1151">
        <v>0.6526187763227909</v>
      </c>
      <c r="O84" s="1152"/>
      <c r="P84" s="1153">
        <v>0.5009014391585769</v>
      </c>
      <c r="Q84" s="1086"/>
      <c r="R84" s="931"/>
      <c r="S84" s="931"/>
    </row>
    <row r="85" spans="2:19" ht="13.5" customHeight="1">
      <c r="B85" s="1071" t="s">
        <v>19</v>
      </c>
      <c r="C85" s="1060" t="s">
        <v>263</v>
      </c>
      <c r="D85" s="1096" t="s">
        <v>263</v>
      </c>
      <c r="E85" s="1060">
        <v>59.1983</v>
      </c>
      <c r="F85" s="1096" t="s">
        <v>2551</v>
      </c>
      <c r="G85" s="1060">
        <v>59.2131</v>
      </c>
      <c r="H85" s="1096" t="s">
        <v>2552</v>
      </c>
      <c r="I85" s="1060">
        <v>60.0909</v>
      </c>
      <c r="J85" s="1142" t="s">
        <v>2553</v>
      </c>
      <c r="K85" s="1150"/>
      <c r="L85" s="1151" t="s">
        <v>263</v>
      </c>
      <c r="M85" s="1152"/>
      <c r="N85" s="1151">
        <v>0.791719188064838</v>
      </c>
      <c r="O85" s="1152"/>
      <c r="P85" s="1153">
        <v>0.7635939621171657</v>
      </c>
      <c r="Q85" s="1086"/>
      <c r="R85" s="931"/>
      <c r="S85" s="931"/>
    </row>
    <row r="86" spans="2:19" ht="13.5" customHeight="1">
      <c r="B86" s="1071" t="s">
        <v>20</v>
      </c>
      <c r="C86" s="1060" t="s">
        <v>263</v>
      </c>
      <c r="D86" s="1096" t="s">
        <v>263</v>
      </c>
      <c r="E86" s="1060">
        <v>51.4042</v>
      </c>
      <c r="F86" s="1096" t="s">
        <v>2554</v>
      </c>
      <c r="G86" s="1060">
        <v>51.1614</v>
      </c>
      <c r="H86" s="1096" t="s">
        <v>2555</v>
      </c>
      <c r="I86" s="1060">
        <v>52.999</v>
      </c>
      <c r="J86" s="1142" t="s">
        <v>2556</v>
      </c>
      <c r="K86" s="1150"/>
      <c r="L86" s="1151" t="s">
        <v>263</v>
      </c>
      <c r="M86" s="1152"/>
      <c r="N86" s="1151">
        <v>0.6188378617762926</v>
      </c>
      <c r="O86" s="1152"/>
      <c r="P86" s="1153">
        <v>0.46596552186236906</v>
      </c>
      <c r="Q86" s="1086"/>
      <c r="R86" s="931"/>
      <c r="S86" s="931"/>
    </row>
    <row r="87" spans="2:19" ht="13.5" customHeight="1">
      <c r="B87" s="1121" t="s">
        <v>93</v>
      </c>
      <c r="C87" s="1060"/>
      <c r="D87" s="1096"/>
      <c r="E87" s="1060"/>
      <c r="F87" s="1096"/>
      <c r="G87" s="1060"/>
      <c r="H87" s="1096"/>
      <c r="I87" s="1062"/>
      <c r="J87" s="1142"/>
      <c r="K87" s="1150"/>
      <c r="L87" s="1151"/>
      <c r="M87" s="1152"/>
      <c r="N87" s="1151"/>
      <c r="O87" s="1152"/>
      <c r="P87" s="1153"/>
      <c r="Q87" s="1086"/>
      <c r="R87" s="931"/>
      <c r="S87" s="931"/>
    </row>
    <row r="88" spans="2:19" ht="13.5" customHeight="1">
      <c r="B88" s="1071" t="s">
        <v>24</v>
      </c>
      <c r="C88" s="1060" t="s">
        <v>263</v>
      </c>
      <c r="D88" s="1096" t="s">
        <v>263</v>
      </c>
      <c r="E88" s="1060"/>
      <c r="F88" s="1096"/>
      <c r="G88" s="1060">
        <v>47.798</v>
      </c>
      <c r="H88" s="1096" t="s">
        <v>2557</v>
      </c>
      <c r="I88" s="1060">
        <v>43.8808</v>
      </c>
      <c r="J88" s="1142" t="s">
        <v>2558</v>
      </c>
      <c r="K88" s="1150"/>
      <c r="L88" s="1151"/>
      <c r="M88" s="1152"/>
      <c r="N88" s="1151"/>
      <c r="O88" s="1152"/>
      <c r="P88" s="1153">
        <v>0.21627389049415036</v>
      </c>
      <c r="Q88" s="1086"/>
      <c r="R88" s="931"/>
      <c r="S88" s="931"/>
    </row>
    <row r="89" spans="2:19" ht="13.5" customHeight="1">
      <c r="B89" s="1071" t="s">
        <v>19</v>
      </c>
      <c r="C89" s="1060" t="s">
        <v>263</v>
      </c>
      <c r="D89" s="1096" t="s">
        <v>263</v>
      </c>
      <c r="E89" s="1060"/>
      <c r="F89" s="1096"/>
      <c r="G89" s="1060">
        <v>51.2182</v>
      </c>
      <c r="H89" s="1096" t="s">
        <v>2559</v>
      </c>
      <c r="I89" s="1060">
        <v>51.6723</v>
      </c>
      <c r="J89" s="1142" t="s">
        <v>2560</v>
      </c>
      <c r="K89" s="1150"/>
      <c r="L89" s="1151"/>
      <c r="M89" s="1152"/>
      <c r="N89" s="1151"/>
      <c r="O89" s="1152"/>
      <c r="P89" s="1153">
        <v>0.9201395450216838</v>
      </c>
      <c r="Q89" s="1086"/>
      <c r="R89" s="931"/>
      <c r="S89" s="931"/>
    </row>
    <row r="90" spans="2:19" ht="13.5" customHeight="1">
      <c r="B90" s="1071" t="s">
        <v>20</v>
      </c>
      <c r="C90" s="1060" t="s">
        <v>263</v>
      </c>
      <c r="D90" s="1096" t="s">
        <v>263</v>
      </c>
      <c r="E90" s="1060"/>
      <c r="F90" s="1096"/>
      <c r="G90" s="1060">
        <v>44.8463</v>
      </c>
      <c r="H90" s="1096" t="s">
        <v>2561</v>
      </c>
      <c r="I90" s="1060">
        <v>38.3979</v>
      </c>
      <c r="J90" s="1142" t="s">
        <v>2562</v>
      </c>
      <c r="K90" s="1150"/>
      <c r="L90" s="1151"/>
      <c r="M90" s="1152"/>
      <c r="N90" s="1151"/>
      <c r="O90" s="1152"/>
      <c r="P90" s="1153">
        <v>0.13030096431899096</v>
      </c>
      <c r="Q90" s="1086"/>
      <c r="R90" s="931"/>
      <c r="S90" s="931"/>
    </row>
    <row r="91" spans="2:19" ht="13.5" customHeight="1">
      <c r="B91" s="1121" t="s">
        <v>99</v>
      </c>
      <c r="C91" s="1060"/>
      <c r="D91" s="1096"/>
      <c r="E91" s="1060"/>
      <c r="F91" s="1096"/>
      <c r="G91" s="1060"/>
      <c r="H91" s="1096"/>
      <c r="I91" s="1062"/>
      <c r="J91" s="1142"/>
      <c r="K91" s="1150"/>
      <c r="L91" s="1151"/>
      <c r="M91" s="1152"/>
      <c r="N91" s="1151"/>
      <c r="O91" s="1152"/>
      <c r="P91" s="1153"/>
      <c r="Q91" s="1086"/>
      <c r="R91" s="931"/>
      <c r="S91" s="931"/>
    </row>
    <row r="92" spans="2:19" ht="13.5" customHeight="1">
      <c r="B92" s="1071" t="s">
        <v>24</v>
      </c>
      <c r="C92" s="1060" t="s">
        <v>263</v>
      </c>
      <c r="D92" s="1096" t="s">
        <v>263</v>
      </c>
      <c r="E92" s="1060"/>
      <c r="F92" s="1096"/>
      <c r="G92" s="1060">
        <v>42.7198</v>
      </c>
      <c r="H92" s="1096" t="s">
        <v>2563</v>
      </c>
      <c r="I92" s="1060">
        <v>38.482</v>
      </c>
      <c r="J92" s="1142" t="s">
        <v>2564</v>
      </c>
      <c r="K92" s="1150"/>
      <c r="L92" s="1151"/>
      <c r="M92" s="1152"/>
      <c r="N92" s="1151"/>
      <c r="O92" s="1152"/>
      <c r="P92" s="1153">
        <v>0.1579417137750323</v>
      </c>
      <c r="Q92" s="1086"/>
      <c r="R92" s="931"/>
      <c r="S92" s="931"/>
    </row>
    <row r="93" spans="2:19" ht="13.5" customHeight="1">
      <c r="B93" s="1071" t="s">
        <v>19</v>
      </c>
      <c r="C93" s="1060" t="s">
        <v>263</v>
      </c>
      <c r="D93" s="1096" t="s">
        <v>263</v>
      </c>
      <c r="E93" s="1060"/>
      <c r="F93" s="1096"/>
      <c r="G93" s="1060">
        <v>47.9789</v>
      </c>
      <c r="H93" s="1096" t="s">
        <v>2565</v>
      </c>
      <c r="I93" s="1060">
        <v>38.0594</v>
      </c>
      <c r="J93" s="1142" t="s">
        <v>2566</v>
      </c>
      <c r="K93" s="1150"/>
      <c r="L93" s="1151"/>
      <c r="M93" s="1152"/>
      <c r="N93" s="1151"/>
      <c r="O93" s="1152"/>
      <c r="P93" s="1153">
        <v>0.01693993194867538</v>
      </c>
      <c r="Q93" s="1086"/>
      <c r="R93" s="931"/>
      <c r="S93" s="931"/>
    </row>
    <row r="94" spans="2:19" ht="13.5" customHeight="1">
      <c r="B94" s="1071" t="s">
        <v>20</v>
      </c>
      <c r="C94" s="1060" t="s">
        <v>263</v>
      </c>
      <c r="D94" s="1096" t="s">
        <v>263</v>
      </c>
      <c r="E94" s="1060"/>
      <c r="F94" s="1096"/>
      <c r="G94" s="1060">
        <v>38.507</v>
      </c>
      <c r="H94" s="1096" t="s">
        <v>2567</v>
      </c>
      <c r="I94" s="1060">
        <v>37.9071</v>
      </c>
      <c r="J94" s="1142" t="s">
        <v>2568</v>
      </c>
      <c r="K94" s="1150"/>
      <c r="L94" s="1151"/>
      <c r="M94" s="1152"/>
      <c r="N94" s="1151"/>
      <c r="O94" s="1152"/>
      <c r="P94" s="1153">
        <v>0.8750489963766412</v>
      </c>
      <c r="Q94" s="1086"/>
      <c r="R94" s="931"/>
      <c r="S94" s="931"/>
    </row>
    <row r="95" spans="2:19" ht="13.5" customHeight="1">
      <c r="B95" s="1121" t="s">
        <v>105</v>
      </c>
      <c r="C95" s="1060"/>
      <c r="D95" s="1096"/>
      <c r="E95" s="1060"/>
      <c r="F95" s="1096"/>
      <c r="G95" s="1060"/>
      <c r="H95" s="1096"/>
      <c r="I95" s="1062"/>
      <c r="J95" s="1142"/>
      <c r="K95" s="1150"/>
      <c r="L95" s="1151"/>
      <c r="M95" s="1152"/>
      <c r="N95" s="1151"/>
      <c r="O95" s="1152"/>
      <c r="P95" s="1153"/>
      <c r="Q95" s="1086"/>
      <c r="R95" s="931"/>
      <c r="S95" s="931"/>
    </row>
    <row r="96" spans="2:19" ht="13.5" customHeight="1">
      <c r="B96" s="1071" t="s">
        <v>24</v>
      </c>
      <c r="C96" s="1060" t="s">
        <v>263</v>
      </c>
      <c r="D96" s="1096" t="s">
        <v>263</v>
      </c>
      <c r="E96" s="1060">
        <v>53.9274</v>
      </c>
      <c r="F96" s="1096" t="s">
        <v>2569</v>
      </c>
      <c r="G96" s="1060">
        <v>54.8441</v>
      </c>
      <c r="H96" s="1096" t="s">
        <v>2570</v>
      </c>
      <c r="I96" s="1060">
        <v>57.5307</v>
      </c>
      <c r="J96" s="1142" t="s">
        <v>2571</v>
      </c>
      <c r="K96" s="1150"/>
      <c r="L96" s="1151" t="s">
        <v>263</v>
      </c>
      <c r="M96" s="1152"/>
      <c r="N96" s="1151">
        <v>0.029833829989545313</v>
      </c>
      <c r="O96" s="1152"/>
      <c r="P96" s="1153">
        <v>0.10466263281714405</v>
      </c>
      <c r="Q96" s="1086"/>
      <c r="R96" s="931"/>
      <c r="S96" s="931"/>
    </row>
    <row r="97" spans="2:19" ht="13.5" customHeight="1">
      <c r="B97" s="1071" t="s">
        <v>19</v>
      </c>
      <c r="C97" s="1060" t="s">
        <v>263</v>
      </c>
      <c r="D97" s="1096" t="s">
        <v>263</v>
      </c>
      <c r="E97" s="1060">
        <v>57.6476</v>
      </c>
      <c r="F97" s="1096" t="s">
        <v>2572</v>
      </c>
      <c r="G97" s="1060">
        <v>58.1312</v>
      </c>
      <c r="H97" s="1096" t="s">
        <v>2573</v>
      </c>
      <c r="I97" s="1060">
        <v>60.7787</v>
      </c>
      <c r="J97" s="1142" t="s">
        <v>2574</v>
      </c>
      <c r="K97" s="1150"/>
      <c r="L97" s="1151" t="s">
        <v>263</v>
      </c>
      <c r="M97" s="1152"/>
      <c r="N97" s="1151">
        <v>0.11644253110235447</v>
      </c>
      <c r="O97" s="1152"/>
      <c r="P97" s="1153">
        <v>0.1557691571867843</v>
      </c>
      <c r="Q97" s="1086"/>
      <c r="R97" s="931"/>
      <c r="S97" s="931"/>
    </row>
    <row r="98" spans="2:19" ht="13.5" customHeight="1">
      <c r="B98" s="1072" t="s">
        <v>20</v>
      </c>
      <c r="C98" s="1134" t="s">
        <v>263</v>
      </c>
      <c r="D98" s="1119" t="s">
        <v>263</v>
      </c>
      <c r="E98" s="1134">
        <v>50.2416</v>
      </c>
      <c r="F98" s="1119" t="s">
        <v>2575</v>
      </c>
      <c r="G98" s="1134">
        <v>51.7578</v>
      </c>
      <c r="H98" s="1119" t="s">
        <v>2576</v>
      </c>
      <c r="I98" s="1134">
        <v>54.3369</v>
      </c>
      <c r="J98" s="1154" t="s">
        <v>2577</v>
      </c>
      <c r="K98" s="1155"/>
      <c r="L98" s="1156" t="s">
        <v>263</v>
      </c>
      <c r="M98" s="1157"/>
      <c r="N98" s="1156">
        <v>0.04782286357167864</v>
      </c>
      <c r="O98" s="1157"/>
      <c r="P98" s="1158">
        <v>0.2129205647171537</v>
      </c>
      <c r="Q98" s="1086"/>
      <c r="R98" s="931"/>
      <c r="S98" s="931"/>
    </row>
    <row r="99" spans="2:19" ht="29.25" customHeight="1">
      <c r="B99" s="51" t="s">
        <v>250</v>
      </c>
      <c r="C99" s="1750" t="s">
        <v>3563</v>
      </c>
      <c r="D99" s="1750"/>
      <c r="E99" s="1750"/>
      <c r="F99" s="1750"/>
      <c r="G99" s="1750"/>
      <c r="H99" s="1750"/>
      <c r="I99" s="1750"/>
      <c r="J99" s="1750"/>
      <c r="K99" s="1750"/>
      <c r="L99" s="1750"/>
      <c r="M99" s="1750"/>
      <c r="N99" s="1750"/>
      <c r="O99" s="1750"/>
      <c r="P99" s="1750"/>
      <c r="Q99" s="1130"/>
      <c r="R99" s="1010"/>
      <c r="S99" s="1010"/>
    </row>
    <row r="100" spans="2:19" ht="12.75" customHeight="1">
      <c r="B100" s="51"/>
      <c r="C100" s="1750" t="s">
        <v>251</v>
      </c>
      <c r="D100" s="1750"/>
      <c r="E100" s="1750"/>
      <c r="F100" s="1750"/>
      <c r="G100" s="1750"/>
      <c r="H100" s="1750"/>
      <c r="I100" s="1750"/>
      <c r="J100" s="1750"/>
      <c r="K100" s="1750"/>
      <c r="L100" s="1750"/>
      <c r="M100" s="1750"/>
      <c r="N100" s="1750"/>
      <c r="O100" s="1750"/>
      <c r="P100" s="1750"/>
      <c r="Q100" s="1750"/>
      <c r="R100" s="982"/>
      <c r="S100" s="982"/>
    </row>
    <row r="101" spans="2:19" ht="12.75">
      <c r="B101" s="6" t="s">
        <v>252</v>
      </c>
      <c r="C101" s="97" t="s">
        <v>2578</v>
      </c>
      <c r="D101" s="97"/>
      <c r="E101" s="98"/>
      <c r="F101" s="98"/>
      <c r="G101" s="98"/>
      <c r="H101" s="98"/>
      <c r="I101" s="98"/>
      <c r="J101" s="98"/>
      <c r="K101" s="98"/>
      <c r="L101" s="98"/>
      <c r="M101" s="98"/>
      <c r="N101" s="98"/>
      <c r="O101" s="98"/>
      <c r="P101" s="98"/>
      <c r="Q101" s="98"/>
      <c r="R101" s="98"/>
      <c r="S101" s="98"/>
    </row>
    <row r="102" spans="2:17" ht="12.75">
      <c r="B102" s="1052"/>
      <c r="C102" s="1052"/>
      <c r="D102" s="1052"/>
      <c r="E102" s="1052"/>
      <c r="F102" s="1052"/>
      <c r="G102" s="1052"/>
      <c r="H102" s="1052"/>
      <c r="I102" s="1052"/>
      <c r="J102" s="1052"/>
      <c r="K102" s="1052"/>
      <c r="L102" s="1052"/>
      <c r="M102" s="1052"/>
      <c r="N102" s="1052"/>
      <c r="O102" s="1052"/>
      <c r="P102" s="1052"/>
      <c r="Q102" s="1052"/>
    </row>
    <row r="103" spans="2:19" ht="15">
      <c r="B103" s="1065" t="s">
        <v>254</v>
      </c>
      <c r="C103" s="1091"/>
      <c r="D103" s="1091"/>
      <c r="E103" s="1057"/>
      <c r="F103" s="1057"/>
      <c r="G103" s="1086"/>
      <c r="H103" s="1091"/>
      <c r="I103" s="1091"/>
      <c r="J103" s="1057"/>
      <c r="K103" s="1057"/>
      <c r="L103" s="1057"/>
      <c r="M103" s="1057"/>
      <c r="N103" s="1086"/>
      <c r="O103" s="1057"/>
      <c r="P103" s="1091"/>
      <c r="Q103" s="1091"/>
      <c r="R103" s="931"/>
      <c r="S103" s="931"/>
    </row>
    <row r="104" spans="2:19" ht="27.75" customHeight="1">
      <c r="B104" s="1723" t="s">
        <v>255</v>
      </c>
      <c r="C104" s="1723"/>
      <c r="D104" s="1723"/>
      <c r="E104" s="1723"/>
      <c r="F104" s="1723"/>
      <c r="G104" s="1723"/>
      <c r="H104" s="1723"/>
      <c r="I104" s="1723"/>
      <c r="J104" s="1723"/>
      <c r="K104" s="1723"/>
      <c r="L104" s="1723"/>
      <c r="M104" s="1723"/>
      <c r="N104" s="1723"/>
      <c r="O104" s="1723"/>
      <c r="P104" s="1723"/>
      <c r="Q104" s="1091"/>
      <c r="R104" s="931"/>
      <c r="S104" s="1013"/>
    </row>
    <row r="105" spans="2:19" ht="31.5" customHeight="1">
      <c r="B105" s="1723" t="s">
        <v>256</v>
      </c>
      <c r="C105" s="1723"/>
      <c r="D105" s="1723"/>
      <c r="E105" s="1723"/>
      <c r="F105" s="1723"/>
      <c r="G105" s="1723"/>
      <c r="H105" s="1723"/>
      <c r="I105" s="1723"/>
      <c r="J105" s="1723"/>
      <c r="K105" s="1723"/>
      <c r="L105" s="1723"/>
      <c r="M105" s="1723"/>
      <c r="N105" s="1723"/>
      <c r="O105" s="1723"/>
      <c r="P105" s="1723"/>
      <c r="Q105" s="1126"/>
      <c r="R105" s="1006"/>
      <c r="S105" s="1006"/>
    </row>
    <row r="106" spans="2:19" ht="31.5" customHeight="1">
      <c r="B106" s="1723" t="s">
        <v>191</v>
      </c>
      <c r="C106" s="1723"/>
      <c r="D106" s="1723"/>
      <c r="E106" s="1723"/>
      <c r="F106" s="1723"/>
      <c r="G106" s="1723"/>
      <c r="H106" s="1723"/>
      <c r="I106" s="1723"/>
      <c r="J106" s="1723"/>
      <c r="K106" s="1723"/>
      <c r="L106" s="1723"/>
      <c r="M106" s="1723"/>
      <c r="N106" s="1723"/>
      <c r="O106" s="1723"/>
      <c r="P106" s="1723"/>
      <c r="Q106" s="1126"/>
      <c r="R106" s="1006"/>
      <c r="S106" s="1006"/>
    </row>
    <row r="107" spans="2:19" ht="17.25" customHeight="1">
      <c r="B107" s="1067" t="s">
        <v>257</v>
      </c>
      <c r="C107" s="1069" t="s">
        <v>2436</v>
      </c>
      <c r="D107" s="1069"/>
      <c r="E107" s="1057"/>
      <c r="F107" s="1057"/>
      <c r="G107" s="1086"/>
      <c r="H107" s="1091"/>
      <c r="I107" s="1091"/>
      <c r="J107" s="1057"/>
      <c r="K107" s="1057"/>
      <c r="L107" s="1057"/>
      <c r="M107" s="1057"/>
      <c r="N107" s="1086"/>
      <c r="O107" s="1057"/>
      <c r="P107" s="1091"/>
      <c r="Q107" s="1091"/>
      <c r="R107" s="931"/>
      <c r="S107" s="931"/>
    </row>
    <row r="108" spans="2:19" ht="12.75">
      <c r="B108" s="1052"/>
      <c r="C108" s="1755" t="s">
        <v>2579</v>
      </c>
      <c r="D108" s="1755"/>
      <c r="E108" s="1755"/>
      <c r="F108" s="1755"/>
      <c r="G108" s="1755"/>
      <c r="H108" s="1755"/>
      <c r="I108" s="1755"/>
      <c r="J108" s="1755"/>
      <c r="K108" s="1755"/>
      <c r="L108" s="1755"/>
      <c r="M108" s="1755"/>
      <c r="N108" s="1755"/>
      <c r="O108" s="1755"/>
      <c r="P108" s="1755"/>
      <c r="Q108" s="1091"/>
      <c r="R108" s="931"/>
      <c r="S108" s="931"/>
    </row>
    <row r="109" spans="2:19" ht="12.75" customHeight="1">
      <c r="B109" s="1741" t="s">
        <v>17</v>
      </c>
      <c r="C109" s="1743" t="s">
        <v>259</v>
      </c>
      <c r="D109" s="1743"/>
      <c r="E109" s="1743"/>
      <c r="F109" s="1743"/>
      <c r="G109" s="1743"/>
      <c r="H109" s="1743"/>
      <c r="I109" s="1743"/>
      <c r="J109" s="1744"/>
      <c r="K109" s="1745" t="s">
        <v>195</v>
      </c>
      <c r="L109" s="1726"/>
      <c r="M109" s="1726"/>
      <c r="N109" s="1726"/>
      <c r="O109" s="1726"/>
      <c r="P109" s="1727"/>
      <c r="Q109" s="1086"/>
      <c r="R109" s="1736"/>
      <c r="S109" s="1737"/>
    </row>
    <row r="110" spans="2:19" ht="33.75">
      <c r="B110" s="1742"/>
      <c r="C110" s="1738" t="s">
        <v>196</v>
      </c>
      <c r="D110" s="1738"/>
      <c r="E110" s="1738" t="s">
        <v>197</v>
      </c>
      <c r="F110" s="1738"/>
      <c r="G110" s="1738" t="s">
        <v>198</v>
      </c>
      <c r="H110" s="1738"/>
      <c r="I110" s="1738" t="s">
        <v>199</v>
      </c>
      <c r="J110" s="1739"/>
      <c r="K110" s="1114"/>
      <c r="L110" s="1635" t="s">
        <v>200</v>
      </c>
      <c r="M110" s="1632"/>
      <c r="N110" s="1610" t="s">
        <v>201</v>
      </c>
      <c r="O110" s="1147"/>
      <c r="P110" s="1148" t="s">
        <v>202</v>
      </c>
      <c r="Q110" s="1076"/>
      <c r="R110" s="965"/>
      <c r="S110" s="965"/>
    </row>
    <row r="111" spans="2:19" ht="13.5" customHeight="1">
      <c r="B111" s="1121" t="s">
        <v>24</v>
      </c>
      <c r="C111" s="1060"/>
      <c r="D111" s="1060"/>
      <c r="E111" s="1060"/>
      <c r="F111" s="1060"/>
      <c r="G111" s="1060"/>
      <c r="H111" s="1060"/>
      <c r="I111" s="1060"/>
      <c r="J111" s="1135"/>
      <c r="K111" s="1060"/>
      <c r="L111" s="1062"/>
      <c r="M111" s="1060"/>
      <c r="N111" s="1062"/>
      <c r="O111" s="1060"/>
      <c r="P111" s="1062"/>
      <c r="Q111" s="1159"/>
      <c r="R111" s="935"/>
      <c r="S111" s="935"/>
    </row>
    <row r="112" spans="2:19" ht="13.5" customHeight="1">
      <c r="B112" s="1071" t="s">
        <v>25</v>
      </c>
      <c r="C112" s="1060" t="s">
        <v>263</v>
      </c>
      <c r="D112" s="1096" t="s">
        <v>263</v>
      </c>
      <c r="E112" s="1060">
        <v>52.2438</v>
      </c>
      <c r="F112" s="1096" t="s">
        <v>2580</v>
      </c>
      <c r="G112" s="1060">
        <v>52.1119</v>
      </c>
      <c r="H112" s="1096" t="s">
        <v>2581</v>
      </c>
      <c r="I112" s="1060">
        <v>53.9325</v>
      </c>
      <c r="J112" s="1142" t="s">
        <v>2437</v>
      </c>
      <c r="K112" s="1096"/>
      <c r="L112" s="1151" t="s">
        <v>263</v>
      </c>
      <c r="M112" s="1166"/>
      <c r="N112" s="1151">
        <v>0.23537164058059412</v>
      </c>
      <c r="O112" s="1166"/>
      <c r="P112" s="1151">
        <v>0.19270919125344088</v>
      </c>
      <c r="Q112" s="1159"/>
      <c r="R112" s="936"/>
      <c r="S112" s="936"/>
    </row>
    <row r="113" spans="2:19" ht="13.5" customHeight="1">
      <c r="B113" s="1121" t="s">
        <v>153</v>
      </c>
      <c r="C113" s="1060" t="s">
        <v>263</v>
      </c>
      <c r="D113" s="1096" t="s">
        <v>263</v>
      </c>
      <c r="E113" s="1060" t="s">
        <v>263</v>
      </c>
      <c r="F113" s="1096" t="s">
        <v>263</v>
      </c>
      <c r="G113" s="1060" t="s">
        <v>263</v>
      </c>
      <c r="H113" s="1096"/>
      <c r="I113" s="1062"/>
      <c r="J113" s="1142"/>
      <c r="K113" s="1096"/>
      <c r="L113" s="1151"/>
      <c r="M113" s="1166"/>
      <c r="N113" s="1151"/>
      <c r="O113" s="1166"/>
      <c r="P113" s="1151"/>
      <c r="Q113" s="1159"/>
      <c r="R113" s="937"/>
      <c r="S113" s="937"/>
    </row>
    <row r="114" spans="2:19" ht="13.5" customHeight="1">
      <c r="B114" s="1071" t="s">
        <v>19</v>
      </c>
      <c r="C114" s="1060" t="s">
        <v>263</v>
      </c>
      <c r="D114" s="1096" t="s">
        <v>263</v>
      </c>
      <c r="E114" s="1060">
        <v>56.3722</v>
      </c>
      <c r="F114" s="1096" t="s">
        <v>2582</v>
      </c>
      <c r="G114" s="1060">
        <v>55.636</v>
      </c>
      <c r="H114" s="1096" t="s">
        <v>2583</v>
      </c>
      <c r="I114" s="1060">
        <v>57.3171</v>
      </c>
      <c r="J114" s="1142" t="s">
        <v>2438</v>
      </c>
      <c r="K114" s="1096"/>
      <c r="L114" s="1151" t="s">
        <v>263</v>
      </c>
      <c r="M114" s="1166"/>
      <c r="N114" s="1151">
        <v>0.5661621621650499</v>
      </c>
      <c r="O114" s="1166"/>
      <c r="P114" s="1151">
        <v>0.2803168422734481</v>
      </c>
      <c r="Q114" s="1159"/>
      <c r="R114" s="936"/>
      <c r="S114" s="936"/>
    </row>
    <row r="115" spans="2:19" ht="13.5" customHeight="1">
      <c r="B115" s="1071" t="s">
        <v>20</v>
      </c>
      <c r="C115" s="1060" t="s">
        <v>263</v>
      </c>
      <c r="D115" s="1096" t="s">
        <v>263</v>
      </c>
      <c r="E115" s="1060">
        <v>48.3662</v>
      </c>
      <c r="F115" s="1096" t="s">
        <v>2584</v>
      </c>
      <c r="G115" s="1060">
        <v>48.809</v>
      </c>
      <c r="H115" s="1096" t="s">
        <v>2585</v>
      </c>
      <c r="I115" s="1060">
        <v>50.725</v>
      </c>
      <c r="J115" s="1142" t="s">
        <v>2439</v>
      </c>
      <c r="K115" s="1096"/>
      <c r="L115" s="1151" t="s">
        <v>263</v>
      </c>
      <c r="M115" s="1166"/>
      <c r="N115" s="1151">
        <v>0.19559492284286306</v>
      </c>
      <c r="O115" s="1166"/>
      <c r="P115" s="1151">
        <v>0.2785961167931288</v>
      </c>
      <c r="Q115" s="1159"/>
      <c r="R115" s="936"/>
      <c r="S115" s="936"/>
    </row>
    <row r="116" spans="2:19" ht="13.5" customHeight="1">
      <c r="B116" s="1121" t="s">
        <v>31</v>
      </c>
      <c r="C116" s="1060" t="s">
        <v>263</v>
      </c>
      <c r="D116" s="1096" t="s">
        <v>263</v>
      </c>
      <c r="E116" s="1060" t="s">
        <v>263</v>
      </c>
      <c r="F116" s="1096" t="s">
        <v>263</v>
      </c>
      <c r="G116" s="1060" t="s">
        <v>263</v>
      </c>
      <c r="H116" s="1096"/>
      <c r="I116" s="1062"/>
      <c r="J116" s="1142"/>
      <c r="K116" s="1096"/>
      <c r="L116" s="1151"/>
      <c r="M116" s="1166"/>
      <c r="N116" s="1151"/>
      <c r="O116" s="1166"/>
      <c r="P116" s="1151"/>
      <c r="Q116" s="1159"/>
      <c r="R116" s="936"/>
      <c r="S116" s="936"/>
    </row>
    <row r="117" spans="2:19" ht="13.5" customHeight="1">
      <c r="B117" s="1071" t="s">
        <v>32</v>
      </c>
      <c r="C117" s="1060" t="s">
        <v>263</v>
      </c>
      <c r="D117" s="1096" t="s">
        <v>263</v>
      </c>
      <c r="E117" s="1060">
        <v>59.0781</v>
      </c>
      <c r="F117" s="1096" t="s">
        <v>2586</v>
      </c>
      <c r="G117" s="1060">
        <v>58.6082</v>
      </c>
      <c r="H117" s="1096" t="s">
        <v>2587</v>
      </c>
      <c r="I117" s="1060">
        <v>57.3463</v>
      </c>
      <c r="J117" s="1142" t="s">
        <v>2442</v>
      </c>
      <c r="K117" s="1096"/>
      <c r="L117" s="1151" t="s">
        <v>263</v>
      </c>
      <c r="M117" s="1166"/>
      <c r="N117" s="1151">
        <v>0.7410403124437863</v>
      </c>
      <c r="O117" s="1166"/>
      <c r="P117" s="1151">
        <v>0.7798971575341787</v>
      </c>
      <c r="Q117" s="1159"/>
      <c r="R117" s="936"/>
      <c r="S117" s="936"/>
    </row>
    <row r="118" spans="2:19" ht="13.5" customHeight="1">
      <c r="B118" s="1071" t="s">
        <v>38</v>
      </c>
      <c r="C118" s="1060" t="s">
        <v>263</v>
      </c>
      <c r="D118" s="1096" t="s">
        <v>263</v>
      </c>
      <c r="E118" s="1060">
        <v>54.3697</v>
      </c>
      <c r="F118" s="1096" t="s">
        <v>2588</v>
      </c>
      <c r="G118" s="1060">
        <v>55.4339</v>
      </c>
      <c r="H118" s="1096" t="s">
        <v>2589</v>
      </c>
      <c r="I118" s="1060">
        <v>57.6254</v>
      </c>
      <c r="J118" s="1142" t="s">
        <v>1978</v>
      </c>
      <c r="K118" s="1096"/>
      <c r="L118" s="1151" t="s">
        <v>263</v>
      </c>
      <c r="M118" s="1166"/>
      <c r="N118" s="1151">
        <v>0.2967976775490837</v>
      </c>
      <c r="O118" s="1166"/>
      <c r="P118" s="1151">
        <v>0.4698029895405045</v>
      </c>
      <c r="Q118" s="1159"/>
      <c r="R118" s="936"/>
      <c r="S118" s="936"/>
    </row>
    <row r="119" spans="2:19" ht="13.5" customHeight="1">
      <c r="B119" s="1071"/>
      <c r="C119" s="1060"/>
      <c r="D119" s="1096"/>
      <c r="E119" s="1060"/>
      <c r="F119" s="1096"/>
      <c r="G119" s="1060"/>
      <c r="H119" s="1096"/>
      <c r="I119" s="1060"/>
      <c r="J119" s="1142"/>
      <c r="K119" s="1096"/>
      <c r="L119" s="1151"/>
      <c r="M119" s="1166"/>
      <c r="N119" s="1151"/>
      <c r="O119" s="1166"/>
      <c r="P119" s="1151"/>
      <c r="Q119" s="1159"/>
      <c r="R119" s="936"/>
      <c r="S119" s="936"/>
    </row>
    <row r="120" spans="2:19" ht="13.5" customHeight="1">
      <c r="B120" s="1071" t="s">
        <v>44</v>
      </c>
      <c r="C120" s="1060" t="s">
        <v>263</v>
      </c>
      <c r="D120" s="1096" t="s">
        <v>263</v>
      </c>
      <c r="E120" s="1060">
        <v>55.6505</v>
      </c>
      <c r="F120" s="1096" t="s">
        <v>2590</v>
      </c>
      <c r="G120" s="1060">
        <v>56.5696</v>
      </c>
      <c r="H120" s="1096" t="s">
        <v>2591</v>
      </c>
      <c r="I120" s="1060">
        <v>57.5421</v>
      </c>
      <c r="J120" s="1142" t="s">
        <v>2451</v>
      </c>
      <c r="K120" s="1096"/>
      <c r="L120" s="1151" t="s">
        <v>263</v>
      </c>
      <c r="M120" s="1166"/>
      <c r="N120" s="1151">
        <v>0.47584117488286726</v>
      </c>
      <c r="O120" s="1166"/>
      <c r="P120" s="1151">
        <v>0.7139935343140043</v>
      </c>
      <c r="Q120" s="1159"/>
      <c r="R120" s="936"/>
      <c r="S120" s="936"/>
    </row>
    <row r="121" spans="2:19" ht="13.5" customHeight="1">
      <c r="B121" s="1071" t="s">
        <v>50</v>
      </c>
      <c r="C121" s="1060" t="s">
        <v>263</v>
      </c>
      <c r="D121" s="1096" t="s">
        <v>263</v>
      </c>
      <c r="E121" s="1060">
        <v>52.1845</v>
      </c>
      <c r="F121" s="1096" t="s">
        <v>2592</v>
      </c>
      <c r="G121" s="1060">
        <v>54.9077</v>
      </c>
      <c r="H121" s="1096" t="s">
        <v>2593</v>
      </c>
      <c r="I121" s="1060">
        <v>55.3163</v>
      </c>
      <c r="J121" s="1142" t="s">
        <v>2455</v>
      </c>
      <c r="K121" s="1096"/>
      <c r="L121" s="1151" t="s">
        <v>263</v>
      </c>
      <c r="M121" s="1166"/>
      <c r="N121" s="1151">
        <v>0.21312560476647335</v>
      </c>
      <c r="O121" s="1166"/>
      <c r="P121" s="1151">
        <v>0.8635991608143665</v>
      </c>
      <c r="Q121" s="1159"/>
      <c r="R121" s="936"/>
      <c r="S121" s="936"/>
    </row>
    <row r="122" spans="2:19" ht="13.5" customHeight="1">
      <c r="B122" s="1071" t="s">
        <v>56</v>
      </c>
      <c r="C122" s="1060" t="s">
        <v>263</v>
      </c>
      <c r="D122" s="1096" t="s">
        <v>263</v>
      </c>
      <c r="E122" s="1060">
        <v>52.7114</v>
      </c>
      <c r="F122" s="1096" t="s">
        <v>2594</v>
      </c>
      <c r="G122" s="1060">
        <v>52.7733</v>
      </c>
      <c r="H122" s="1096" t="s">
        <v>2595</v>
      </c>
      <c r="I122" s="1060">
        <v>55.4667</v>
      </c>
      <c r="J122" s="1142" t="s">
        <v>2460</v>
      </c>
      <c r="K122" s="1096"/>
      <c r="L122" s="1151" t="s">
        <v>263</v>
      </c>
      <c r="M122" s="1166"/>
      <c r="N122" s="1151">
        <v>0.20498656198314702</v>
      </c>
      <c r="O122" s="1166"/>
      <c r="P122" s="1151">
        <v>0.1897379003408406</v>
      </c>
      <c r="Q122" s="1159"/>
      <c r="R122" s="936"/>
      <c r="S122" s="936"/>
    </row>
    <row r="123" spans="2:19" ht="13.5" customHeight="1">
      <c r="B123" s="1071" t="s">
        <v>62</v>
      </c>
      <c r="C123" s="1060" t="s">
        <v>263</v>
      </c>
      <c r="D123" s="1096" t="s">
        <v>263</v>
      </c>
      <c r="E123" s="1060">
        <v>55.1171</v>
      </c>
      <c r="F123" s="1096" t="s">
        <v>2596</v>
      </c>
      <c r="G123" s="1060">
        <v>52.501</v>
      </c>
      <c r="H123" s="1096" t="s">
        <v>2597</v>
      </c>
      <c r="I123" s="1060">
        <v>56.0533</v>
      </c>
      <c r="J123" s="1142" t="s">
        <v>2465</v>
      </c>
      <c r="K123" s="1096"/>
      <c r="L123" s="1151" t="s">
        <v>263</v>
      </c>
      <c r="M123" s="1166"/>
      <c r="N123" s="1151">
        <v>0.7176895730052326</v>
      </c>
      <c r="O123" s="1166"/>
      <c r="P123" s="1151">
        <v>0.1335546078030201</v>
      </c>
      <c r="Q123" s="1159"/>
      <c r="R123" s="936"/>
      <c r="S123" s="936"/>
    </row>
    <row r="124" spans="2:19" ht="13.5" customHeight="1">
      <c r="B124" s="1071" t="s">
        <v>68</v>
      </c>
      <c r="C124" s="1060" t="s">
        <v>263</v>
      </c>
      <c r="D124" s="1096" t="s">
        <v>263</v>
      </c>
      <c r="E124" s="1060">
        <v>56.27</v>
      </c>
      <c r="F124" s="1096" t="s">
        <v>2598</v>
      </c>
      <c r="G124" s="1060">
        <v>52.2047</v>
      </c>
      <c r="H124" s="1096" t="s">
        <v>2599</v>
      </c>
      <c r="I124" s="1060">
        <v>57.0498</v>
      </c>
      <c r="J124" s="1142" t="s">
        <v>2470</v>
      </c>
      <c r="K124" s="1096"/>
      <c r="L124" s="1151" t="s">
        <v>263</v>
      </c>
      <c r="M124" s="1166"/>
      <c r="N124" s="1151">
        <v>0.7546898828510678</v>
      </c>
      <c r="O124" s="1166"/>
      <c r="P124" s="1151">
        <v>0.03548699419661294</v>
      </c>
      <c r="Q124" s="1159"/>
      <c r="R124" s="936"/>
      <c r="S124" s="936"/>
    </row>
    <row r="125" spans="2:19" ht="13.5" customHeight="1">
      <c r="B125" s="1071" t="s">
        <v>74</v>
      </c>
      <c r="C125" s="1060" t="s">
        <v>263</v>
      </c>
      <c r="D125" s="1096" t="s">
        <v>263</v>
      </c>
      <c r="E125" s="1060">
        <v>48.7156</v>
      </c>
      <c r="F125" s="1096" t="s">
        <v>2600</v>
      </c>
      <c r="G125" s="1060">
        <v>49.6376</v>
      </c>
      <c r="H125" s="1096" t="s">
        <v>2601</v>
      </c>
      <c r="I125" s="1060">
        <v>50.5021</v>
      </c>
      <c r="J125" s="1142" t="s">
        <v>2474</v>
      </c>
      <c r="K125" s="1096"/>
      <c r="L125" s="1151" t="s">
        <v>263</v>
      </c>
      <c r="M125" s="1166"/>
      <c r="N125" s="1151">
        <v>0.5356321672092439</v>
      </c>
      <c r="O125" s="1166"/>
      <c r="P125" s="1151">
        <v>0.7446424143957033</v>
      </c>
      <c r="Q125" s="1159"/>
      <c r="R125" s="936"/>
      <c r="S125" s="936"/>
    </row>
    <row r="126" spans="2:19" ht="13.5" customHeight="1">
      <c r="B126" s="1071" t="s">
        <v>80</v>
      </c>
      <c r="C126" s="1060" t="s">
        <v>263</v>
      </c>
      <c r="D126" s="1096" t="s">
        <v>263</v>
      </c>
      <c r="E126" s="1060">
        <v>32.2345</v>
      </c>
      <c r="F126" s="1096" t="s">
        <v>2602</v>
      </c>
      <c r="G126" s="1060">
        <v>34.5187</v>
      </c>
      <c r="H126" s="1096" t="s">
        <v>2603</v>
      </c>
      <c r="I126" s="1060">
        <v>32.2776</v>
      </c>
      <c r="J126" s="1142" t="s">
        <v>2479</v>
      </c>
      <c r="K126" s="1096"/>
      <c r="L126" s="1151" t="s">
        <v>263</v>
      </c>
      <c r="M126" s="1166"/>
      <c r="N126" s="1151">
        <v>0.9878247551076935</v>
      </c>
      <c r="O126" s="1166"/>
      <c r="P126" s="1151">
        <v>0.3812779647458324</v>
      </c>
      <c r="Q126" s="1159"/>
      <c r="R126" s="936"/>
      <c r="S126" s="936"/>
    </row>
    <row r="127" spans="2:19" ht="13.5" customHeight="1">
      <c r="B127" s="1121" t="s">
        <v>87</v>
      </c>
      <c r="C127" s="1060" t="s">
        <v>263</v>
      </c>
      <c r="D127" s="1096" t="s">
        <v>263</v>
      </c>
      <c r="E127" s="1060" t="s">
        <v>263</v>
      </c>
      <c r="F127" s="1096" t="s">
        <v>263</v>
      </c>
      <c r="G127" s="1060" t="s">
        <v>263</v>
      </c>
      <c r="H127" s="1096"/>
      <c r="I127" s="1062"/>
      <c r="J127" s="1142"/>
      <c r="K127" s="1096"/>
      <c r="L127" s="1151"/>
      <c r="M127" s="1166"/>
      <c r="N127" s="1151"/>
      <c r="O127" s="1166"/>
      <c r="P127" s="1151"/>
      <c r="Q127" s="1159"/>
      <c r="R127" s="936"/>
      <c r="S127" s="936"/>
    </row>
    <row r="128" spans="2:19" ht="13.5" customHeight="1">
      <c r="B128" s="1071" t="s">
        <v>24</v>
      </c>
      <c r="C128" s="1060" t="s">
        <v>263</v>
      </c>
      <c r="D128" s="1096" t="s">
        <v>263</v>
      </c>
      <c r="E128" s="1060">
        <v>56.7123</v>
      </c>
      <c r="F128" s="1096" t="s">
        <v>2604</v>
      </c>
      <c r="G128" s="1060">
        <v>56.5004</v>
      </c>
      <c r="H128" s="1096" t="s">
        <v>2605</v>
      </c>
      <c r="I128" s="1060">
        <v>57.0974</v>
      </c>
      <c r="J128" s="1142" t="s">
        <v>2470</v>
      </c>
      <c r="K128" s="1096"/>
      <c r="L128" s="1151" t="s">
        <v>263</v>
      </c>
      <c r="M128" s="1166"/>
      <c r="N128" s="1151">
        <v>0.8811774952761797</v>
      </c>
      <c r="O128" s="1166"/>
      <c r="P128" s="1151">
        <v>0.7706073089201844</v>
      </c>
      <c r="Q128" s="1159"/>
      <c r="R128" s="936"/>
      <c r="S128" s="936"/>
    </row>
    <row r="129" spans="2:19" ht="13.5" customHeight="1">
      <c r="B129" s="1071" t="s">
        <v>19</v>
      </c>
      <c r="C129" s="1060" t="s">
        <v>263</v>
      </c>
      <c r="D129" s="1096" t="s">
        <v>263</v>
      </c>
      <c r="E129" s="1060">
        <v>60.8081</v>
      </c>
      <c r="F129" s="1096" t="s">
        <v>2606</v>
      </c>
      <c r="G129" s="1060">
        <v>61.2246</v>
      </c>
      <c r="H129" s="1096" t="s">
        <v>2607</v>
      </c>
      <c r="I129" s="1060">
        <v>60.906</v>
      </c>
      <c r="J129" s="1142" t="s">
        <v>2483</v>
      </c>
      <c r="K129" s="1096"/>
      <c r="L129" s="1151" t="s">
        <v>263</v>
      </c>
      <c r="M129" s="1166"/>
      <c r="N129" s="1151">
        <v>0.9774797935008332</v>
      </c>
      <c r="O129" s="1166"/>
      <c r="P129" s="1151">
        <v>0.9115679992913766</v>
      </c>
      <c r="Q129" s="1159"/>
      <c r="R129" s="936"/>
      <c r="S129" s="936"/>
    </row>
    <row r="130" spans="2:19" ht="13.5" customHeight="1">
      <c r="B130" s="1071" t="s">
        <v>20</v>
      </c>
      <c r="C130" s="1060" t="s">
        <v>263</v>
      </c>
      <c r="D130" s="1096" t="s">
        <v>263</v>
      </c>
      <c r="E130" s="1060">
        <v>52.9259</v>
      </c>
      <c r="F130" s="1096" t="s">
        <v>2608</v>
      </c>
      <c r="G130" s="1060">
        <v>52.1883</v>
      </c>
      <c r="H130" s="1096" t="s">
        <v>2609</v>
      </c>
      <c r="I130" s="1060">
        <v>53.5686</v>
      </c>
      <c r="J130" s="1142" t="s">
        <v>2484</v>
      </c>
      <c r="K130" s="1096"/>
      <c r="L130" s="1151" t="s">
        <v>263</v>
      </c>
      <c r="M130" s="1166"/>
      <c r="N130" s="1151">
        <v>0.8414340057072038</v>
      </c>
      <c r="O130" s="1166"/>
      <c r="P130" s="1151">
        <v>0.5986895767346576</v>
      </c>
      <c r="Q130" s="1159"/>
      <c r="R130" s="936"/>
      <c r="S130" s="936"/>
    </row>
    <row r="131" spans="2:19" ht="13.5" customHeight="1">
      <c r="B131" s="1121" t="s">
        <v>93</v>
      </c>
      <c r="C131" s="1060" t="s">
        <v>263</v>
      </c>
      <c r="D131" s="1096" t="s">
        <v>263</v>
      </c>
      <c r="E131" s="1060"/>
      <c r="F131" s="1096"/>
      <c r="G131" s="1060" t="s">
        <v>263</v>
      </c>
      <c r="H131" s="1096"/>
      <c r="I131" s="1062"/>
      <c r="J131" s="1142"/>
      <c r="K131" s="1096"/>
      <c r="L131" s="1151"/>
      <c r="M131" s="1166"/>
      <c r="N131" s="1151"/>
      <c r="O131" s="1166"/>
      <c r="P131" s="1151"/>
      <c r="Q131" s="1159"/>
      <c r="R131" s="936"/>
      <c r="S131" s="936"/>
    </row>
    <row r="132" spans="2:19" ht="13.5" customHeight="1">
      <c r="B132" s="1071" t="s">
        <v>24</v>
      </c>
      <c r="C132" s="1060" t="s">
        <v>263</v>
      </c>
      <c r="D132" s="1096" t="s">
        <v>263</v>
      </c>
      <c r="E132" s="1060"/>
      <c r="F132" s="1096"/>
      <c r="G132" s="1060">
        <v>48.9826</v>
      </c>
      <c r="H132" s="1096" t="s">
        <v>2610</v>
      </c>
      <c r="I132" s="1060">
        <v>46.3323</v>
      </c>
      <c r="J132" s="1142" t="s">
        <v>2487</v>
      </c>
      <c r="K132" s="1096"/>
      <c r="L132" s="1151"/>
      <c r="M132" s="1152"/>
      <c r="N132" s="1151"/>
      <c r="O132" s="1166"/>
      <c r="P132" s="1151">
        <v>0.4298749694948014</v>
      </c>
      <c r="Q132" s="1159"/>
      <c r="R132" s="936"/>
      <c r="S132" s="936"/>
    </row>
    <row r="133" spans="2:19" ht="13.5" customHeight="1">
      <c r="B133" s="1071" t="s">
        <v>19</v>
      </c>
      <c r="C133" s="1060" t="s">
        <v>263</v>
      </c>
      <c r="D133" s="1096" t="s">
        <v>263</v>
      </c>
      <c r="E133" s="1060"/>
      <c r="F133" s="1096"/>
      <c r="G133" s="1060">
        <v>53.4424</v>
      </c>
      <c r="H133" s="1096" t="s">
        <v>2611</v>
      </c>
      <c r="I133" s="1060">
        <v>53.4863</v>
      </c>
      <c r="J133" s="1142" t="s">
        <v>2488</v>
      </c>
      <c r="K133" s="1096"/>
      <c r="L133" s="1151"/>
      <c r="M133" s="1152"/>
      <c r="N133" s="1151"/>
      <c r="O133" s="1166"/>
      <c r="P133" s="1151">
        <v>0.9920656652262743</v>
      </c>
      <c r="Q133" s="1159"/>
      <c r="R133" s="936"/>
      <c r="S133" s="936"/>
    </row>
    <row r="134" spans="2:19" ht="13.5" customHeight="1">
      <c r="B134" s="1071" t="s">
        <v>20</v>
      </c>
      <c r="C134" s="1060" t="s">
        <v>263</v>
      </c>
      <c r="D134" s="1096" t="s">
        <v>263</v>
      </c>
      <c r="E134" s="1060"/>
      <c r="F134" s="1096"/>
      <c r="G134" s="1060">
        <v>44.8594</v>
      </c>
      <c r="H134" s="1096" t="s">
        <v>2561</v>
      </c>
      <c r="I134" s="1060">
        <v>40.3894</v>
      </c>
      <c r="J134" s="1142" t="s">
        <v>2489</v>
      </c>
      <c r="K134" s="1096"/>
      <c r="L134" s="1151"/>
      <c r="M134" s="1152"/>
      <c r="N134" s="1151"/>
      <c r="O134" s="1166"/>
      <c r="P134" s="1151">
        <v>0.317691604886976</v>
      </c>
      <c r="Q134" s="1159"/>
      <c r="R134" s="936"/>
      <c r="S134" s="936"/>
    </row>
    <row r="135" spans="2:19" ht="13.5" customHeight="1">
      <c r="B135" s="1121" t="s">
        <v>99</v>
      </c>
      <c r="C135" s="1060" t="s">
        <v>263</v>
      </c>
      <c r="D135" s="1096" t="s">
        <v>263</v>
      </c>
      <c r="E135" s="1060"/>
      <c r="F135" s="1096"/>
      <c r="G135" s="1060" t="s">
        <v>263</v>
      </c>
      <c r="H135" s="1096"/>
      <c r="I135" s="1062"/>
      <c r="J135" s="1142"/>
      <c r="K135" s="1096"/>
      <c r="L135" s="1151"/>
      <c r="M135" s="1152"/>
      <c r="N135" s="1151"/>
      <c r="O135" s="1166"/>
      <c r="P135" s="1151"/>
      <c r="Q135" s="1159"/>
      <c r="R135" s="936"/>
      <c r="S135" s="936"/>
    </row>
    <row r="136" spans="2:19" ht="13.5" customHeight="1">
      <c r="B136" s="1071" t="s">
        <v>24</v>
      </c>
      <c r="C136" s="1060" t="s">
        <v>263</v>
      </c>
      <c r="D136" s="1096" t="s">
        <v>263</v>
      </c>
      <c r="E136" s="1060"/>
      <c r="F136" s="1096"/>
      <c r="G136" s="1060">
        <v>41.9199</v>
      </c>
      <c r="H136" s="1096" t="s">
        <v>2612</v>
      </c>
      <c r="I136" s="1060">
        <v>39.1823</v>
      </c>
      <c r="J136" s="1142" t="s">
        <v>2492</v>
      </c>
      <c r="K136" s="1096"/>
      <c r="L136" s="1151"/>
      <c r="M136" s="1152"/>
      <c r="N136" s="1151"/>
      <c r="O136" s="1166"/>
      <c r="P136" s="1151">
        <v>0.3705215112384064</v>
      </c>
      <c r="Q136" s="1159"/>
      <c r="R136" s="936"/>
      <c r="S136" s="936"/>
    </row>
    <row r="137" spans="2:19" ht="13.5" customHeight="1">
      <c r="B137" s="1071" t="s">
        <v>19</v>
      </c>
      <c r="C137" s="1060" t="s">
        <v>263</v>
      </c>
      <c r="D137" s="1096" t="s">
        <v>263</v>
      </c>
      <c r="E137" s="1060"/>
      <c r="F137" s="1096"/>
      <c r="G137" s="1060">
        <v>47.1193</v>
      </c>
      <c r="H137" s="1096" t="s">
        <v>2613</v>
      </c>
      <c r="I137" s="1060">
        <v>39.3132</v>
      </c>
      <c r="J137" s="1142" t="s">
        <v>2493</v>
      </c>
      <c r="K137" s="1096"/>
      <c r="L137" s="1151"/>
      <c r="M137" s="1152"/>
      <c r="N137" s="1151"/>
      <c r="O137" s="1166"/>
      <c r="P137" s="1151">
        <v>0.06652022973703597</v>
      </c>
      <c r="Q137" s="1159"/>
      <c r="R137" s="936"/>
      <c r="S137" s="936"/>
    </row>
    <row r="138" spans="2:19" ht="13.5" customHeight="1">
      <c r="B138" s="1071" t="s">
        <v>20</v>
      </c>
      <c r="C138" s="1060" t="s">
        <v>263</v>
      </c>
      <c r="D138" s="1096" t="s">
        <v>263</v>
      </c>
      <c r="E138" s="1060"/>
      <c r="F138" s="1096"/>
      <c r="G138" s="1060">
        <v>37.2764</v>
      </c>
      <c r="H138" s="1096" t="s">
        <v>2614</v>
      </c>
      <c r="I138" s="1060">
        <v>39.0624</v>
      </c>
      <c r="J138" s="1142" t="s">
        <v>2494</v>
      </c>
      <c r="K138" s="1096"/>
      <c r="L138" s="1151"/>
      <c r="M138" s="1152"/>
      <c r="N138" s="1151"/>
      <c r="O138" s="1166"/>
      <c r="P138" s="1151">
        <v>0.631171898866572</v>
      </c>
      <c r="Q138" s="1159"/>
      <c r="R138" s="936"/>
      <c r="S138" s="936"/>
    </row>
    <row r="139" spans="2:19" ht="13.5" customHeight="1">
      <c r="B139" s="1121" t="s">
        <v>105</v>
      </c>
      <c r="C139" s="1060" t="s">
        <v>263</v>
      </c>
      <c r="D139" s="1096" t="s">
        <v>263</v>
      </c>
      <c r="E139" s="1060" t="s">
        <v>263</v>
      </c>
      <c r="F139" s="1096" t="s">
        <v>263</v>
      </c>
      <c r="G139" s="1060" t="s">
        <v>263</v>
      </c>
      <c r="H139" s="1096"/>
      <c r="I139" s="1062"/>
      <c r="J139" s="1142"/>
      <c r="K139" s="1096"/>
      <c r="L139" s="1151"/>
      <c r="M139" s="1166"/>
      <c r="N139" s="1151"/>
      <c r="O139" s="1166"/>
      <c r="P139" s="1153"/>
      <c r="Q139" s="1159"/>
      <c r="R139" s="936"/>
      <c r="S139" s="936"/>
    </row>
    <row r="140" spans="2:19" ht="13.5" customHeight="1">
      <c r="B140" s="1071" t="s">
        <v>24</v>
      </c>
      <c r="C140" s="1060" t="s">
        <v>263</v>
      </c>
      <c r="D140" s="1096" t="s">
        <v>263</v>
      </c>
      <c r="E140" s="1060">
        <v>52.9093</v>
      </c>
      <c r="F140" s="1096" t="s">
        <v>2615</v>
      </c>
      <c r="G140" s="1060">
        <v>53.2266</v>
      </c>
      <c r="H140" s="1096" t="s">
        <v>2616</v>
      </c>
      <c r="I140" s="1060">
        <v>55.8769</v>
      </c>
      <c r="J140" s="1142" t="s">
        <v>2497</v>
      </c>
      <c r="K140" s="1096"/>
      <c r="L140" s="1151" t="s">
        <v>263</v>
      </c>
      <c r="M140" s="1166"/>
      <c r="N140" s="1151">
        <v>0.06175148562038091</v>
      </c>
      <c r="O140" s="1166"/>
      <c r="P140" s="1153">
        <v>0.09196907439710755</v>
      </c>
      <c r="Q140" s="1159"/>
      <c r="R140" s="936"/>
      <c r="S140" s="936"/>
    </row>
    <row r="141" spans="2:19" ht="13.5" customHeight="1">
      <c r="B141" s="1071" t="s">
        <v>19</v>
      </c>
      <c r="C141" s="1060" t="s">
        <v>263</v>
      </c>
      <c r="D141" s="1096" t="s">
        <v>263</v>
      </c>
      <c r="E141" s="1060">
        <v>56.763</v>
      </c>
      <c r="F141" s="1096" t="s">
        <v>2617</v>
      </c>
      <c r="G141" s="1060">
        <v>56.3125</v>
      </c>
      <c r="H141" s="1096" t="s">
        <v>2618</v>
      </c>
      <c r="I141" s="1060">
        <v>59.422</v>
      </c>
      <c r="J141" s="1142" t="s">
        <v>2498</v>
      </c>
      <c r="K141" s="1096"/>
      <c r="L141" s="1151" t="s">
        <v>263</v>
      </c>
      <c r="M141" s="1166"/>
      <c r="N141" s="1151">
        <v>0.1556480147128878</v>
      </c>
      <c r="O141" s="1166"/>
      <c r="P141" s="1153">
        <v>0.0748873059836428</v>
      </c>
      <c r="Q141" s="1159"/>
      <c r="R141" s="936"/>
      <c r="S141" s="936"/>
    </row>
    <row r="142" spans="2:19" ht="13.5" customHeight="1">
      <c r="B142" s="1072" t="s">
        <v>20</v>
      </c>
      <c r="C142" s="1134" t="s">
        <v>263</v>
      </c>
      <c r="D142" s="1119" t="s">
        <v>263</v>
      </c>
      <c r="E142" s="1134">
        <v>49.2459</v>
      </c>
      <c r="F142" s="1119" t="s">
        <v>2619</v>
      </c>
      <c r="G142" s="1134">
        <v>50.3289</v>
      </c>
      <c r="H142" s="1119" t="s">
        <v>2620</v>
      </c>
      <c r="I142" s="1134">
        <v>52.469</v>
      </c>
      <c r="J142" s="1154" t="s">
        <v>2499</v>
      </c>
      <c r="K142" s="1119"/>
      <c r="L142" s="1156" t="s">
        <v>263</v>
      </c>
      <c r="M142" s="1167"/>
      <c r="N142" s="1156">
        <v>0.10102003791419878</v>
      </c>
      <c r="O142" s="1167"/>
      <c r="P142" s="1158">
        <v>0.2692310120838439</v>
      </c>
      <c r="Q142" s="1159"/>
      <c r="R142" s="936"/>
      <c r="S142" s="936"/>
    </row>
    <row r="143" spans="2:19" ht="12.75" customHeight="1">
      <c r="B143" s="51" t="s">
        <v>250</v>
      </c>
      <c r="C143" s="1750" t="s">
        <v>319</v>
      </c>
      <c r="D143" s="1750"/>
      <c r="E143" s="1750"/>
      <c r="F143" s="1750"/>
      <c r="G143" s="1750"/>
      <c r="H143" s="1750"/>
      <c r="I143" s="1750"/>
      <c r="J143" s="1750"/>
      <c r="K143" s="1750"/>
      <c r="L143" s="1750"/>
      <c r="M143" s="1750"/>
      <c r="N143" s="1750"/>
      <c r="O143" s="1750"/>
      <c r="P143" s="1750"/>
      <c r="Q143" s="1130"/>
      <c r="R143" s="1010"/>
      <c r="S143" s="1010"/>
    </row>
    <row r="144" spans="2:19" ht="12.75" customHeight="1">
      <c r="B144" s="51"/>
      <c r="C144" s="1750" t="s">
        <v>3564</v>
      </c>
      <c r="D144" s="1750"/>
      <c r="E144" s="1750"/>
      <c r="F144" s="1750"/>
      <c r="G144" s="1750"/>
      <c r="H144" s="1750"/>
      <c r="I144" s="1750"/>
      <c r="J144" s="1750"/>
      <c r="K144" s="1130"/>
      <c r="L144" s="1130"/>
      <c r="M144" s="1130"/>
      <c r="N144" s="1130"/>
      <c r="O144" s="1130"/>
      <c r="P144" s="1130"/>
      <c r="Q144" s="1130"/>
      <c r="R144" s="982"/>
      <c r="S144" s="982"/>
    </row>
    <row r="145" spans="2:17" ht="15" customHeight="1">
      <c r="B145" s="33" t="s">
        <v>320</v>
      </c>
      <c r="C145" s="1084" t="s">
        <v>2578</v>
      </c>
      <c r="D145" s="1052"/>
      <c r="E145" s="1052"/>
      <c r="F145" s="1052"/>
      <c r="G145" s="1052"/>
      <c r="H145" s="1052"/>
      <c r="I145" s="1052"/>
      <c r="J145" s="1052"/>
      <c r="K145" s="1052"/>
      <c r="L145" s="1052"/>
      <c r="M145" s="1052"/>
      <c r="N145" s="1052"/>
      <c r="O145" s="1052"/>
      <c r="P145" s="1052"/>
      <c r="Q145" s="1052"/>
    </row>
    <row r="146" spans="2:17" ht="26.25" customHeight="1">
      <c r="B146" s="1168" t="s">
        <v>321</v>
      </c>
      <c r="C146" s="34"/>
      <c r="D146" s="34"/>
      <c r="E146" s="1086"/>
      <c r="F146" s="1086"/>
      <c r="G146" s="1086"/>
      <c r="H146" s="1086"/>
      <c r="I146" s="1086"/>
      <c r="J146" s="1086"/>
      <c r="K146" s="1086"/>
      <c r="L146" s="1086"/>
      <c r="M146" s="1086"/>
      <c r="N146" s="1086"/>
      <c r="O146" s="1086"/>
      <c r="P146" s="1086"/>
      <c r="Q146" s="1079"/>
    </row>
    <row r="147" spans="2:19" ht="35.25" customHeight="1">
      <c r="B147" s="1723" t="s">
        <v>322</v>
      </c>
      <c r="C147" s="1723"/>
      <c r="D147" s="1723"/>
      <c r="E147" s="1723"/>
      <c r="F147" s="1723"/>
      <c r="G147" s="1723"/>
      <c r="H147" s="1723"/>
      <c r="I147" s="1723"/>
      <c r="J147" s="1133"/>
      <c r="K147" s="1133"/>
      <c r="L147" s="1133"/>
      <c r="M147" s="1133"/>
      <c r="N147" s="1133"/>
      <c r="O147" s="1133"/>
      <c r="P147" s="1133"/>
      <c r="Q147" s="1091"/>
      <c r="R147" s="931"/>
      <c r="S147" s="931"/>
    </row>
    <row r="148" spans="2:17" ht="16.5" customHeight="1">
      <c r="B148" s="1087" t="s">
        <v>323</v>
      </c>
      <c r="C148" s="1069" t="s">
        <v>2436</v>
      </c>
      <c r="D148" s="1069"/>
      <c r="E148" s="1086"/>
      <c r="F148" s="1086"/>
      <c r="G148" s="1086"/>
      <c r="H148" s="1086"/>
      <c r="I148" s="1086"/>
      <c r="J148" s="1086"/>
      <c r="K148" s="1086"/>
      <c r="L148" s="1086"/>
      <c r="M148" s="1086"/>
      <c r="N148" s="1086"/>
      <c r="O148" s="1086"/>
      <c r="P148" s="1086"/>
      <c r="Q148" s="1086"/>
    </row>
    <row r="149" spans="2:17" ht="12.75">
      <c r="B149" s="1058"/>
      <c r="C149" s="1070" t="s">
        <v>324</v>
      </c>
      <c r="D149" s="1070"/>
      <c r="E149" s="1086"/>
      <c r="F149" s="1086"/>
      <c r="G149" s="1086"/>
      <c r="H149" s="1086"/>
      <c r="I149" s="1086"/>
      <c r="J149" s="1086"/>
      <c r="K149" s="1086"/>
      <c r="L149" s="1086"/>
      <c r="M149" s="1086"/>
      <c r="N149" s="1086"/>
      <c r="O149" s="1086"/>
      <c r="P149" s="1086"/>
      <c r="Q149" s="1086"/>
    </row>
    <row r="150" spans="2:17" ht="12.75">
      <c r="B150" s="1058"/>
      <c r="C150" s="1070" t="s">
        <v>325</v>
      </c>
      <c r="D150" s="1070"/>
      <c r="E150" s="1086"/>
      <c r="F150" s="1086"/>
      <c r="G150" s="1086"/>
      <c r="H150" s="1086"/>
      <c r="I150" s="1086"/>
      <c r="J150" s="1086"/>
      <c r="K150" s="1086"/>
      <c r="L150" s="1086"/>
      <c r="M150" s="1086"/>
      <c r="N150" s="1086"/>
      <c r="O150" s="1086"/>
      <c r="P150" s="1086"/>
      <c r="Q150" s="1086"/>
    </row>
    <row r="151" spans="2:19" ht="12.75">
      <c r="B151" s="1751" t="s">
        <v>17</v>
      </c>
      <c r="C151" s="1746" t="s">
        <v>158</v>
      </c>
      <c r="D151" s="1746"/>
      <c r="E151" s="1746" t="s">
        <v>326</v>
      </c>
      <c r="F151" s="1746"/>
      <c r="G151" s="1746" t="s">
        <v>327</v>
      </c>
      <c r="H151" s="1747"/>
      <c r="I151" s="1748"/>
      <c r="J151" s="1736"/>
      <c r="K151" s="1736"/>
      <c r="L151" s="1054"/>
      <c r="M151" s="1103"/>
      <c r="N151" s="1054"/>
      <c r="O151" s="1103"/>
      <c r="P151" s="1054"/>
      <c r="Q151" s="1081"/>
      <c r="R151" s="946"/>
      <c r="S151" s="946"/>
    </row>
    <row r="152" spans="2:17" ht="12.75">
      <c r="B152" s="1752"/>
      <c r="C152" s="1127" t="s">
        <v>22</v>
      </c>
      <c r="D152" s="1094" t="s">
        <v>23</v>
      </c>
      <c r="E152" s="1127" t="s">
        <v>22</v>
      </c>
      <c r="F152" s="1094" t="s">
        <v>23</v>
      </c>
      <c r="G152" s="1127" t="s">
        <v>22</v>
      </c>
      <c r="H152" s="1132" t="s">
        <v>23</v>
      </c>
      <c r="I152" s="1131"/>
      <c r="J152" s="1756"/>
      <c r="K152" s="1756"/>
      <c r="L152" s="1052"/>
      <c r="M152" s="1113"/>
      <c r="N152" s="1095"/>
      <c r="O152" s="1113"/>
      <c r="P152" s="1052"/>
      <c r="Q152" s="1052"/>
    </row>
    <row r="153" spans="2:19" ht="13.5" customHeight="1">
      <c r="B153" s="1117" t="s">
        <v>328</v>
      </c>
      <c r="C153" s="1136">
        <v>57.0974</v>
      </c>
      <c r="D153" s="1118" t="s">
        <v>2470</v>
      </c>
      <c r="E153" s="1136">
        <v>60.906</v>
      </c>
      <c r="F153" s="1118" t="s">
        <v>2483</v>
      </c>
      <c r="G153" s="1136">
        <v>53.5686</v>
      </c>
      <c r="H153" s="1160" t="s">
        <v>2484</v>
      </c>
      <c r="I153" s="1149"/>
      <c r="J153" s="1749"/>
      <c r="K153" s="1749"/>
      <c r="L153" s="1063"/>
      <c r="M153" s="1096"/>
      <c r="N153" s="1161"/>
      <c r="O153" s="1096"/>
      <c r="P153" s="1063"/>
      <c r="Q153" s="1063"/>
      <c r="R153" s="938"/>
      <c r="S153" s="938"/>
    </row>
    <row r="154" spans="2:19" ht="13.5" customHeight="1">
      <c r="B154" s="1121" t="s">
        <v>31</v>
      </c>
      <c r="C154" s="1062"/>
      <c r="D154" s="1096"/>
      <c r="E154" s="1062"/>
      <c r="F154" s="1096"/>
      <c r="G154" s="1062"/>
      <c r="H154" s="1142"/>
      <c r="I154" s="1149"/>
      <c r="J154" s="1749"/>
      <c r="K154" s="1749"/>
      <c r="L154" s="1063"/>
      <c r="M154" s="1096"/>
      <c r="N154" s="1161"/>
      <c r="O154" s="1096"/>
      <c r="P154" s="1063"/>
      <c r="Q154" s="1062"/>
      <c r="R154" s="937"/>
      <c r="S154" s="937"/>
    </row>
    <row r="155" spans="2:19" ht="13.5" customHeight="1">
      <c r="B155" s="1071" t="s">
        <v>44</v>
      </c>
      <c r="C155" s="1060">
        <v>61.1</v>
      </c>
      <c r="D155" s="1162" t="s">
        <v>2621</v>
      </c>
      <c r="E155" s="1060">
        <v>69.8</v>
      </c>
      <c r="F155" s="1162" t="s">
        <v>2622</v>
      </c>
      <c r="G155" s="1060">
        <v>53.3</v>
      </c>
      <c r="H155" s="1163" t="s">
        <v>2623</v>
      </c>
      <c r="I155" s="1149"/>
      <c r="J155" s="1749"/>
      <c r="K155" s="1749"/>
      <c r="L155" s="1063"/>
      <c r="M155" s="1096"/>
      <c r="N155" s="1161"/>
      <c r="O155" s="1096"/>
      <c r="P155" s="1063"/>
      <c r="Q155" s="1063"/>
      <c r="R155" s="938"/>
      <c r="S155" s="938"/>
    </row>
    <row r="156" spans="2:19" ht="13.5" customHeight="1">
      <c r="B156" s="1071" t="s">
        <v>50</v>
      </c>
      <c r="C156" s="1060">
        <v>54.8</v>
      </c>
      <c r="D156" s="1162" t="s">
        <v>2624</v>
      </c>
      <c r="E156" s="1060">
        <v>53.6</v>
      </c>
      <c r="F156" s="1162" t="s">
        <v>2625</v>
      </c>
      <c r="G156" s="1060">
        <v>56</v>
      </c>
      <c r="H156" s="1163" t="s">
        <v>2626</v>
      </c>
      <c r="I156" s="1149"/>
      <c r="J156" s="1749"/>
      <c r="K156" s="1749"/>
      <c r="L156" s="1063"/>
      <c r="M156" s="1096"/>
      <c r="N156" s="1161"/>
      <c r="O156" s="1096"/>
      <c r="P156" s="1063"/>
      <c r="Q156" s="1063"/>
      <c r="R156" s="938"/>
      <c r="S156" s="938"/>
    </row>
    <row r="157" spans="2:19" ht="13.5" customHeight="1">
      <c r="B157" s="1071" t="s">
        <v>56</v>
      </c>
      <c r="C157" s="1060">
        <v>59.7</v>
      </c>
      <c r="D157" s="1162" t="s">
        <v>2627</v>
      </c>
      <c r="E157" s="1060">
        <v>64.4</v>
      </c>
      <c r="F157" s="1162" t="s">
        <v>2628</v>
      </c>
      <c r="G157" s="1060">
        <v>55.6</v>
      </c>
      <c r="H157" s="1163" t="s">
        <v>2629</v>
      </c>
      <c r="I157" s="1149"/>
      <c r="J157" s="1749"/>
      <c r="K157" s="1749"/>
      <c r="L157" s="1063"/>
      <c r="M157" s="1096"/>
      <c r="N157" s="1161"/>
      <c r="O157" s="1096"/>
      <c r="P157" s="1063"/>
      <c r="Q157" s="1063"/>
      <c r="R157" s="938"/>
      <c r="S157" s="938"/>
    </row>
    <row r="158" spans="2:19" ht="13.5" customHeight="1">
      <c r="B158" s="1071" t="s">
        <v>62</v>
      </c>
      <c r="C158" s="1060">
        <v>58.6</v>
      </c>
      <c r="D158" s="1162" t="s">
        <v>2630</v>
      </c>
      <c r="E158" s="1060">
        <v>61.3</v>
      </c>
      <c r="F158" s="1162" t="s">
        <v>2631</v>
      </c>
      <c r="G158" s="1060">
        <v>56.1</v>
      </c>
      <c r="H158" s="1163" t="s">
        <v>2632</v>
      </c>
      <c r="I158" s="1149"/>
      <c r="J158" s="1749"/>
      <c r="K158" s="1749"/>
      <c r="L158" s="1063"/>
      <c r="M158" s="1096"/>
      <c r="N158" s="1161"/>
      <c r="O158" s="1096"/>
      <c r="P158" s="1063"/>
      <c r="Q158" s="1063"/>
      <c r="R158" s="938"/>
      <c r="S158" s="938"/>
    </row>
    <row r="159" spans="2:19" ht="13.5" customHeight="1">
      <c r="B159" s="1071" t="s">
        <v>68</v>
      </c>
      <c r="C159" s="1060">
        <v>53.7</v>
      </c>
      <c r="D159" s="1162" t="s">
        <v>2633</v>
      </c>
      <c r="E159" s="1060">
        <v>54.8</v>
      </c>
      <c r="F159" s="1162" t="s">
        <v>2634</v>
      </c>
      <c r="G159" s="1060">
        <v>52.6</v>
      </c>
      <c r="H159" s="1163" t="s">
        <v>2635</v>
      </c>
      <c r="I159" s="1149"/>
      <c r="J159" s="1749"/>
      <c r="K159" s="1749"/>
      <c r="L159" s="1063"/>
      <c r="M159" s="1096"/>
      <c r="N159" s="1161"/>
      <c r="O159" s="1096"/>
      <c r="P159" s="1063"/>
      <c r="Q159" s="1063"/>
      <c r="R159" s="938"/>
      <c r="S159" s="938"/>
    </row>
    <row r="160" spans="2:19" ht="13.5" customHeight="1">
      <c r="B160" s="1071" t="s">
        <v>74</v>
      </c>
      <c r="C160" s="1060">
        <v>46.9</v>
      </c>
      <c r="D160" s="1162" t="s">
        <v>2636</v>
      </c>
      <c r="E160" s="1060">
        <v>57.7</v>
      </c>
      <c r="F160" s="1162" t="s">
        <v>2637</v>
      </c>
      <c r="G160" s="1060">
        <v>38.7</v>
      </c>
      <c r="H160" s="1163" t="s">
        <v>2638</v>
      </c>
      <c r="I160" s="1149"/>
      <c r="J160" s="1749"/>
      <c r="K160" s="1749"/>
      <c r="L160" s="1063"/>
      <c r="M160" s="1096"/>
      <c r="N160" s="1161"/>
      <c r="O160" s="1096"/>
      <c r="P160" s="1063"/>
      <c r="Q160" s="1063"/>
      <c r="R160" s="938"/>
      <c r="S160" s="938"/>
    </row>
    <row r="161" spans="2:19" ht="13.5" customHeight="1">
      <c r="B161" s="1071" t="s">
        <v>80</v>
      </c>
      <c r="C161" s="1060">
        <v>41.9</v>
      </c>
      <c r="D161" s="1162" t="s">
        <v>2639</v>
      </c>
      <c r="E161" s="1060">
        <v>43.8</v>
      </c>
      <c r="F161" s="1162" t="s">
        <v>2640</v>
      </c>
      <c r="G161" s="1060">
        <v>39.9</v>
      </c>
      <c r="H161" s="1163" t="s">
        <v>2641</v>
      </c>
      <c r="I161" s="1149"/>
      <c r="J161" s="1749"/>
      <c r="K161" s="1749"/>
      <c r="L161" s="1063"/>
      <c r="M161" s="1096"/>
      <c r="N161" s="1161"/>
      <c r="O161" s="1096"/>
      <c r="P161" s="1063"/>
      <c r="Q161" s="1063"/>
      <c r="R161" s="938"/>
      <c r="S161" s="938"/>
    </row>
    <row r="162" spans="2:19" ht="13.5" customHeight="1">
      <c r="B162" s="1122" t="s">
        <v>111</v>
      </c>
      <c r="C162" s="1062"/>
      <c r="D162" s="1096"/>
      <c r="E162" s="1062"/>
      <c r="F162" s="1096"/>
      <c r="G162" s="1062"/>
      <c r="H162" s="1142"/>
      <c r="I162" s="1149"/>
      <c r="J162" s="1749"/>
      <c r="K162" s="1749"/>
      <c r="L162" s="1063"/>
      <c r="M162" s="1096"/>
      <c r="N162" s="1161"/>
      <c r="O162" s="1096"/>
      <c r="P162" s="1063"/>
      <c r="Q162" s="1062"/>
      <c r="R162" s="937"/>
      <c r="S162" s="937"/>
    </row>
    <row r="163" spans="2:19" ht="13.5" customHeight="1">
      <c r="B163" s="1123" t="s">
        <v>112</v>
      </c>
      <c r="C163" s="1060">
        <v>68.3</v>
      </c>
      <c r="D163" s="1162" t="s">
        <v>2642</v>
      </c>
      <c r="E163" s="1060">
        <v>72.2</v>
      </c>
      <c r="F163" s="1162" t="s">
        <v>2643</v>
      </c>
      <c r="G163" s="1060">
        <v>63.9</v>
      </c>
      <c r="H163" s="1163" t="s">
        <v>2644</v>
      </c>
      <c r="I163" s="1149"/>
      <c r="J163" s="1749"/>
      <c r="K163" s="1749"/>
      <c r="L163" s="1063"/>
      <c r="M163" s="1096"/>
      <c r="N163" s="1161"/>
      <c r="O163" s="1096"/>
      <c r="P163" s="1063"/>
      <c r="Q163" s="1063"/>
      <c r="R163" s="938"/>
      <c r="S163" s="938"/>
    </row>
    <row r="164" spans="2:19" ht="13.5" customHeight="1">
      <c r="B164" s="1123" t="s">
        <v>118</v>
      </c>
      <c r="C164" s="1060">
        <v>53.8</v>
      </c>
      <c r="D164" s="1162" t="s">
        <v>2645</v>
      </c>
      <c r="E164" s="1060">
        <v>54.6</v>
      </c>
      <c r="F164" s="1162" t="s">
        <v>2646</v>
      </c>
      <c r="G164" s="1060">
        <v>52.7</v>
      </c>
      <c r="H164" s="1163" t="s">
        <v>2647</v>
      </c>
      <c r="I164" s="1149"/>
      <c r="J164" s="1749"/>
      <c r="K164" s="1749"/>
      <c r="L164" s="1063"/>
      <c r="M164" s="1096"/>
      <c r="N164" s="1161"/>
      <c r="O164" s="1096"/>
      <c r="P164" s="1063"/>
      <c r="Q164" s="1063"/>
      <c r="R164" s="938"/>
      <c r="S164" s="938"/>
    </row>
    <row r="165" spans="2:19" ht="13.5" customHeight="1">
      <c r="B165" s="1123" t="s">
        <v>124</v>
      </c>
      <c r="C165" s="1060">
        <v>60.6</v>
      </c>
      <c r="D165" s="1162" t="s">
        <v>2648</v>
      </c>
      <c r="E165" s="1060">
        <v>66.3</v>
      </c>
      <c r="F165" s="1162" t="s">
        <v>2649</v>
      </c>
      <c r="G165" s="1060">
        <v>54.3</v>
      </c>
      <c r="H165" s="1163" t="s">
        <v>2650</v>
      </c>
      <c r="I165" s="1149"/>
      <c r="J165" s="1749"/>
      <c r="K165" s="1749"/>
      <c r="L165" s="1063"/>
      <c r="M165" s="1096"/>
      <c r="N165" s="1161"/>
      <c r="O165" s="1096"/>
      <c r="P165" s="1063"/>
      <c r="Q165" s="1063"/>
      <c r="R165" s="938"/>
      <c r="S165" s="938"/>
    </row>
    <row r="166" spans="2:19" ht="13.5" customHeight="1">
      <c r="B166" s="1123" t="s">
        <v>130</v>
      </c>
      <c r="C166" s="1060">
        <v>59.5</v>
      </c>
      <c r="D166" s="1162" t="s">
        <v>2651</v>
      </c>
      <c r="E166" s="1060">
        <v>65.8</v>
      </c>
      <c r="F166" s="1162" t="s">
        <v>2652</v>
      </c>
      <c r="G166" s="1060">
        <v>53.8</v>
      </c>
      <c r="H166" s="1163" t="s">
        <v>2653</v>
      </c>
      <c r="I166" s="1149"/>
      <c r="J166" s="1749"/>
      <c r="K166" s="1749"/>
      <c r="L166" s="1063"/>
      <c r="M166" s="1096"/>
      <c r="N166" s="1161"/>
      <c r="O166" s="1096"/>
      <c r="P166" s="1063"/>
      <c r="Q166" s="1063"/>
      <c r="R166" s="938"/>
      <c r="S166" s="938"/>
    </row>
    <row r="167" spans="2:19" ht="13.5" customHeight="1">
      <c r="B167" s="1124" t="s">
        <v>136</v>
      </c>
      <c r="C167" s="1134">
        <v>53</v>
      </c>
      <c r="D167" s="1141" t="s">
        <v>2654</v>
      </c>
      <c r="E167" s="1134">
        <v>54.5</v>
      </c>
      <c r="F167" s="1141" t="s">
        <v>2655</v>
      </c>
      <c r="G167" s="1134">
        <v>51.9</v>
      </c>
      <c r="H167" s="1164" t="s">
        <v>1398</v>
      </c>
      <c r="I167" s="1149"/>
      <c r="J167" s="1749"/>
      <c r="K167" s="1749"/>
      <c r="L167" s="1063"/>
      <c r="M167" s="1096"/>
      <c r="N167" s="1161"/>
      <c r="O167" s="1096"/>
      <c r="P167" s="1063"/>
      <c r="Q167" s="1063"/>
      <c r="R167" s="938"/>
      <c r="S167" s="938"/>
    </row>
    <row r="168" spans="2:19" ht="12.75">
      <c r="B168" s="34" t="s">
        <v>365</v>
      </c>
      <c r="C168" s="1091"/>
      <c r="D168" s="1091"/>
      <c r="E168" s="1057"/>
      <c r="F168" s="1057"/>
      <c r="G168" s="1059"/>
      <c r="H168" s="1091"/>
      <c r="I168" s="1091"/>
      <c r="J168" s="1057"/>
      <c r="K168" s="1057"/>
      <c r="L168" s="1057"/>
      <c r="M168" s="1057"/>
      <c r="N168" s="1086"/>
      <c r="O168" s="1057"/>
      <c r="P168" s="1091"/>
      <c r="Q168" s="1091"/>
      <c r="R168" s="931"/>
      <c r="S168" s="931"/>
    </row>
    <row r="169" spans="2:19" ht="12.75">
      <c r="B169" s="34" t="s">
        <v>143</v>
      </c>
      <c r="C169" s="1091"/>
      <c r="D169" s="1091"/>
      <c r="E169" s="1057"/>
      <c r="F169" s="1057"/>
      <c r="G169" s="1059"/>
      <c r="H169" s="1091"/>
      <c r="I169" s="1091"/>
      <c r="J169" s="1057"/>
      <c r="K169" s="1057"/>
      <c r="L169" s="1057"/>
      <c r="M169" s="1057"/>
      <c r="N169" s="1086"/>
      <c r="O169" s="1057"/>
      <c r="P169" s="1091"/>
      <c r="Q169" s="1091"/>
      <c r="R169" s="931"/>
      <c r="S169" s="931"/>
    </row>
  </sheetData>
  <sheetProtection/>
  <mergeCells count="85">
    <mergeCell ref="B106:P106"/>
    <mergeCell ref="C108:P108"/>
    <mergeCell ref="J165:K165"/>
    <mergeCell ref="J166:K166"/>
    <mergeCell ref="J157:K157"/>
    <mergeCell ref="J17:K17"/>
    <mergeCell ref="J18:K18"/>
    <mergeCell ref="J19:K19"/>
    <mergeCell ref="J161:K161"/>
    <mergeCell ref="J162:K162"/>
    <mergeCell ref="J167:K167"/>
    <mergeCell ref="C8:D8"/>
    <mergeCell ref="E8:J8"/>
    <mergeCell ref="J163:K163"/>
    <mergeCell ref="J153:K153"/>
    <mergeCell ref="J154:K154"/>
    <mergeCell ref="J155:K155"/>
    <mergeCell ref="J158:K158"/>
    <mergeCell ref="J159:K159"/>
    <mergeCell ref="J160:K160"/>
    <mergeCell ref="B1:P1"/>
    <mergeCell ref="C4:J6"/>
    <mergeCell ref="B11:P11"/>
    <mergeCell ref="B15:B16"/>
    <mergeCell ref="C15:D15"/>
    <mergeCell ref="E15:F15"/>
    <mergeCell ref="G15:H15"/>
    <mergeCell ref="I15:K15"/>
    <mergeCell ref="J16:K16"/>
    <mergeCell ref="J20:K20"/>
    <mergeCell ref="C99:P99"/>
    <mergeCell ref="C100:Q100"/>
    <mergeCell ref="B104:P104"/>
    <mergeCell ref="B105:P105"/>
    <mergeCell ref="J164:K164"/>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B76:B77"/>
    <mergeCell ref="C143:P143"/>
    <mergeCell ref="B109:B110"/>
    <mergeCell ref="R76:S76"/>
    <mergeCell ref="C77:D77"/>
    <mergeCell ref="E77:F77"/>
    <mergeCell ref="G77:H77"/>
    <mergeCell ref="I77:J77"/>
    <mergeCell ref="J35:K35"/>
    <mergeCell ref="C76:J76"/>
    <mergeCell ref="K76:P76"/>
    <mergeCell ref="J39:K39"/>
    <mergeCell ref="B44:P44"/>
    <mergeCell ref="B72:P72"/>
    <mergeCell ref="B68:H68"/>
    <mergeCell ref="B73:P73"/>
    <mergeCell ref="C75:P75"/>
    <mergeCell ref="B67:H67"/>
    <mergeCell ref="J31:K31"/>
    <mergeCell ref="J30:K30"/>
    <mergeCell ref="J32:K32"/>
    <mergeCell ref="J33:K33"/>
    <mergeCell ref="J34:K34"/>
    <mergeCell ref="J28:K28"/>
    <mergeCell ref="J36:K36"/>
    <mergeCell ref="J37:K37"/>
    <mergeCell ref="J38:K38"/>
    <mergeCell ref="J29:K29"/>
    <mergeCell ref="J22:K22"/>
    <mergeCell ref="J23:K23"/>
    <mergeCell ref="J24:K24"/>
    <mergeCell ref="J25:K25"/>
    <mergeCell ref="J26:K26"/>
    <mergeCell ref="J27:K27"/>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S169"/>
  <sheetViews>
    <sheetView showGridLines="0" zoomScalePageLayoutView="0" workbookViewId="0" topLeftCell="A1">
      <selection activeCell="A1" sqref="A1"/>
    </sheetView>
  </sheetViews>
  <sheetFormatPr defaultColWidth="9.140625" defaultRowHeight="12.75"/>
  <cols>
    <col min="1" max="1" width="2.28125" style="926" customWidth="1"/>
    <col min="2" max="2" width="20.7109375" style="926" customWidth="1"/>
    <col min="3" max="4" width="10.140625" style="926" customWidth="1"/>
    <col min="5" max="5" width="11.140625" style="926" customWidth="1"/>
    <col min="6" max="6" width="10.57421875" style="926" customWidth="1"/>
    <col min="7" max="7" width="10.8515625" style="926" customWidth="1"/>
    <col min="8" max="8" width="11.57421875" style="926" customWidth="1"/>
    <col min="9" max="9" width="10.28125" style="926" customWidth="1"/>
    <col min="10" max="10" width="15.140625" style="926" customWidth="1"/>
    <col min="11" max="11" width="5.00390625" style="926" customWidth="1"/>
    <col min="12" max="12" width="12.140625" style="926" customWidth="1"/>
    <col min="13" max="13" width="3.57421875" style="926" customWidth="1"/>
    <col min="14" max="14" width="9.7109375" style="926" customWidth="1"/>
    <col min="15" max="15" width="3.57421875" style="926" customWidth="1"/>
    <col min="16" max="16" width="10.28125" style="926" customWidth="1"/>
    <col min="17" max="17" width="21.28125" style="926" customWidth="1"/>
    <col min="18" max="18" width="82.7109375" style="926" customWidth="1"/>
    <col min="19" max="16384" width="9.140625" style="926" customWidth="1"/>
  </cols>
  <sheetData>
    <row r="1" spans="1:18" ht="14.25">
      <c r="A1" s="1052"/>
      <c r="B1" s="1720" t="s">
        <v>0</v>
      </c>
      <c r="C1" s="1720"/>
      <c r="D1" s="1720"/>
      <c r="E1" s="1720"/>
      <c r="F1" s="1720"/>
      <c r="G1" s="1720"/>
      <c r="H1" s="1720"/>
      <c r="I1" s="1720"/>
      <c r="J1" s="1720"/>
      <c r="K1" s="1720"/>
      <c r="L1" s="1721"/>
      <c r="M1" s="1721"/>
      <c r="N1" s="1721"/>
      <c r="O1" s="1721"/>
      <c r="P1" s="1721"/>
      <c r="Q1" s="1215"/>
      <c r="R1" s="934"/>
    </row>
    <row r="2" spans="1:18" ht="5.25" customHeight="1">
      <c r="A2" s="1052"/>
      <c r="B2" s="1186"/>
      <c r="C2" s="1213"/>
      <c r="D2" s="1213"/>
      <c r="E2" s="1213"/>
      <c r="F2" s="1213"/>
      <c r="G2" s="1213"/>
      <c r="H2" s="1213"/>
      <c r="I2" s="1213"/>
      <c r="J2" s="1213"/>
      <c r="K2" s="1213"/>
      <c r="L2" s="1172"/>
      <c r="M2" s="1213"/>
      <c r="N2" s="1207"/>
      <c r="O2" s="1213"/>
      <c r="P2" s="1207"/>
      <c r="Q2" s="1207"/>
      <c r="R2" s="971"/>
    </row>
    <row r="3" spans="1:19" ht="19.5">
      <c r="A3" s="1052"/>
      <c r="B3" s="1171"/>
      <c r="C3" s="1171"/>
      <c r="D3" s="1241"/>
      <c r="E3" s="1241"/>
      <c r="F3" s="1241"/>
      <c r="G3" s="1241"/>
      <c r="H3" s="1241"/>
      <c r="I3" s="1241"/>
      <c r="J3" s="1241"/>
      <c r="K3" s="1241"/>
      <c r="L3" s="128"/>
      <c r="M3" s="128"/>
      <c r="N3" s="128"/>
      <c r="O3" s="128"/>
      <c r="P3" s="128"/>
      <c r="Q3" s="1241"/>
      <c r="R3" s="3" t="s">
        <v>1</v>
      </c>
      <c r="S3" s="1049"/>
    </row>
    <row r="4" spans="1:19" ht="12.75" customHeight="1">
      <c r="A4" s="1052"/>
      <c r="B4" s="1171"/>
      <c r="C4" s="1722" t="s">
        <v>2656</v>
      </c>
      <c r="D4" s="1722"/>
      <c r="E4" s="1722"/>
      <c r="F4" s="1722"/>
      <c r="G4" s="1722"/>
      <c r="H4" s="1722"/>
      <c r="I4" s="1722"/>
      <c r="J4" s="1722"/>
      <c r="K4" s="1207"/>
      <c r="L4" s="1207"/>
      <c r="M4" s="1207"/>
      <c r="N4" s="1207"/>
      <c r="O4" s="1207"/>
      <c r="P4" s="1207"/>
      <c r="Q4" s="1207"/>
      <c r="R4" s="971" t="s">
        <v>3</v>
      </c>
      <c r="S4" s="1049"/>
    </row>
    <row r="5" spans="1:19" ht="30.75" customHeight="1">
      <c r="A5" s="1052"/>
      <c r="B5" s="1194" t="s">
        <v>4</v>
      </c>
      <c r="C5" s="1722"/>
      <c r="D5" s="1722"/>
      <c r="E5" s="1722"/>
      <c r="F5" s="1722"/>
      <c r="G5" s="1722"/>
      <c r="H5" s="1722"/>
      <c r="I5" s="1722"/>
      <c r="J5" s="1722"/>
      <c r="K5" s="1207"/>
      <c r="L5" s="1207"/>
      <c r="M5" s="1207"/>
      <c r="N5" s="1207"/>
      <c r="O5" s="1207"/>
      <c r="P5" s="1207"/>
      <c r="Q5" s="1207"/>
      <c r="R5" s="971" t="s">
        <v>5</v>
      </c>
      <c r="S5" s="1049"/>
    </row>
    <row r="6" spans="1:19" ht="18.75" customHeight="1">
      <c r="A6" s="1052"/>
      <c r="B6" s="1171"/>
      <c r="C6" s="1722"/>
      <c r="D6" s="1722"/>
      <c r="E6" s="1722"/>
      <c r="F6" s="1722"/>
      <c r="G6" s="1722"/>
      <c r="H6" s="1722"/>
      <c r="I6" s="1722"/>
      <c r="J6" s="1722"/>
      <c r="K6" s="1207"/>
      <c r="L6" s="1207"/>
      <c r="M6" s="1207"/>
      <c r="N6" s="1207"/>
      <c r="O6" s="1207"/>
      <c r="P6" s="1207"/>
      <c r="Q6" s="1207"/>
      <c r="R6" s="971" t="s">
        <v>6</v>
      </c>
      <c r="S6" s="1049"/>
    </row>
    <row r="7" spans="1:19" ht="24" customHeight="1">
      <c r="A7" s="1052"/>
      <c r="B7" s="1295"/>
      <c r="C7" s="130" t="s">
        <v>7</v>
      </c>
      <c r="D7" s="1171"/>
      <c r="E7" s="1171"/>
      <c r="F7" s="1171"/>
      <c r="G7" s="1171"/>
      <c r="H7" s="1171"/>
      <c r="I7" s="1171"/>
      <c r="J7" s="1171"/>
      <c r="K7" s="1296"/>
      <c r="L7" s="1207"/>
      <c r="M7" s="1207"/>
      <c r="N7" s="1207"/>
      <c r="O7" s="1207"/>
      <c r="P7" s="1207"/>
      <c r="Q7" s="1207"/>
      <c r="R7" s="971" t="s">
        <v>8</v>
      </c>
      <c r="S7" s="1049"/>
    </row>
    <row r="8" spans="1:19" ht="17.25" customHeight="1">
      <c r="A8" s="1052"/>
      <c r="B8" s="1171"/>
      <c r="C8" s="1753" t="s">
        <v>9</v>
      </c>
      <c r="D8" s="1753"/>
      <c r="E8" s="1754" t="s">
        <v>2657</v>
      </c>
      <c r="F8" s="1754"/>
      <c r="G8" s="1754"/>
      <c r="H8" s="1754"/>
      <c r="I8" s="1754"/>
      <c r="J8" s="1754"/>
      <c r="K8" s="1207"/>
      <c r="L8" s="1207"/>
      <c r="M8" s="1207"/>
      <c r="N8" s="1207"/>
      <c r="O8" s="1207"/>
      <c r="P8" s="1207"/>
      <c r="Q8" s="1207"/>
      <c r="R8" s="971" t="s">
        <v>11</v>
      </c>
      <c r="S8" s="1049"/>
    </row>
    <row r="9" spans="1:19" ht="15">
      <c r="A9" s="1052"/>
      <c r="B9" s="1171"/>
      <c r="C9" s="21"/>
      <c r="D9" s="21"/>
      <c r="E9" s="1207"/>
      <c r="F9" s="1207"/>
      <c r="G9" s="1207"/>
      <c r="H9" s="1207"/>
      <c r="I9" s="1207"/>
      <c r="J9" s="1207"/>
      <c r="K9" s="1207"/>
      <c r="L9" s="1207"/>
      <c r="M9" s="1207"/>
      <c r="N9" s="1207"/>
      <c r="O9" s="1207"/>
      <c r="P9" s="1207"/>
      <c r="Q9" s="1207"/>
      <c r="R9" s="2"/>
      <c r="S9" s="964"/>
    </row>
    <row r="10" spans="1:18" ht="15">
      <c r="A10" s="1052"/>
      <c r="B10" s="1185" t="s">
        <v>12</v>
      </c>
      <c r="C10" s="34"/>
      <c r="D10" s="34"/>
      <c r="E10" s="1207"/>
      <c r="F10" s="1207"/>
      <c r="G10" s="1207"/>
      <c r="H10" s="1207"/>
      <c r="I10" s="1207"/>
      <c r="J10" s="1207"/>
      <c r="K10" s="1207"/>
      <c r="L10" s="1207"/>
      <c r="M10" s="1207"/>
      <c r="N10" s="1207"/>
      <c r="O10" s="1207"/>
      <c r="P10" s="1207"/>
      <c r="Q10" s="1200"/>
      <c r="R10" s="971"/>
    </row>
    <row r="11" spans="1:19" ht="21.75" customHeight="1">
      <c r="A11" s="1052"/>
      <c r="B11" s="1723" t="s">
        <v>13</v>
      </c>
      <c r="C11" s="1723"/>
      <c r="D11" s="1723"/>
      <c r="E11" s="1723"/>
      <c r="F11" s="1723"/>
      <c r="G11" s="1723"/>
      <c r="H11" s="1723"/>
      <c r="I11" s="1723"/>
      <c r="J11" s="1723"/>
      <c r="K11" s="1723"/>
      <c r="L11" s="1723"/>
      <c r="M11" s="1723"/>
      <c r="N11" s="1723"/>
      <c r="O11" s="1723"/>
      <c r="P11" s="1723"/>
      <c r="Q11" s="1214"/>
      <c r="R11" s="936"/>
      <c r="S11" s="931"/>
    </row>
    <row r="12" spans="1:18" ht="16.5" customHeight="1">
      <c r="A12" s="1052"/>
      <c r="B12" s="1208" t="s">
        <v>14</v>
      </c>
      <c r="C12" s="1189" t="s">
        <v>2658</v>
      </c>
      <c r="D12" s="1189"/>
      <c r="E12" s="1207"/>
      <c r="F12" s="1207"/>
      <c r="G12" s="1207"/>
      <c r="H12" s="1207"/>
      <c r="I12" s="1207"/>
      <c r="J12" s="1207"/>
      <c r="K12" s="1207"/>
      <c r="L12" s="1207"/>
      <c r="M12" s="1207"/>
      <c r="N12" s="1207"/>
      <c r="O12" s="1207"/>
      <c r="P12" s="1207"/>
      <c r="Q12" s="1207"/>
      <c r="R12" s="971"/>
    </row>
    <row r="13" spans="1:17" ht="12.75">
      <c r="A13" s="1052"/>
      <c r="B13" s="1177"/>
      <c r="C13" s="1190" t="s">
        <v>15</v>
      </c>
      <c r="D13" s="1190"/>
      <c r="E13" s="1207"/>
      <c r="F13" s="1207"/>
      <c r="G13" s="1207"/>
      <c r="H13" s="1207"/>
      <c r="I13" s="1207"/>
      <c r="J13" s="1207"/>
      <c r="K13" s="1207"/>
      <c r="L13" s="1207"/>
      <c r="M13" s="1207"/>
      <c r="N13" s="1207"/>
      <c r="O13" s="1207"/>
      <c r="P13" s="1207"/>
      <c r="Q13" s="1207"/>
    </row>
    <row r="14" spans="1:17" ht="12.75">
      <c r="A14" s="1052"/>
      <c r="B14" s="1177"/>
      <c r="C14" s="1190" t="s">
        <v>16</v>
      </c>
      <c r="D14" s="1190"/>
      <c r="E14" s="1207"/>
      <c r="F14" s="1207"/>
      <c r="G14" s="1207"/>
      <c r="H14" s="1207"/>
      <c r="I14" s="1207"/>
      <c r="J14" s="1207"/>
      <c r="K14" s="1207"/>
      <c r="L14" s="1207"/>
      <c r="M14" s="1207"/>
      <c r="N14" s="1207"/>
      <c r="O14" s="1207"/>
      <c r="P14" s="1207"/>
      <c r="Q14" s="1207"/>
    </row>
    <row r="15" spans="1:19" ht="12.75">
      <c r="A15" s="1052"/>
      <c r="B15" s="1724" t="s">
        <v>17</v>
      </c>
      <c r="C15" s="1726" t="s">
        <v>18</v>
      </c>
      <c r="D15" s="1726"/>
      <c r="E15" s="1726" t="s">
        <v>19</v>
      </c>
      <c r="F15" s="1726"/>
      <c r="G15" s="1726" t="s">
        <v>20</v>
      </c>
      <c r="H15" s="1726"/>
      <c r="I15" s="1726" t="s">
        <v>21</v>
      </c>
      <c r="J15" s="1726"/>
      <c r="K15" s="1727"/>
      <c r="L15" s="1173"/>
      <c r="M15" s="1228"/>
      <c r="N15" s="1173"/>
      <c r="O15" s="1228"/>
      <c r="P15" s="1173"/>
      <c r="Q15" s="1202"/>
      <c r="R15" s="946"/>
      <c r="S15" s="946"/>
    </row>
    <row r="16" spans="1:17" ht="12.75">
      <c r="A16" s="1052"/>
      <c r="B16" s="1725"/>
      <c r="C16" s="1211" t="s">
        <v>22</v>
      </c>
      <c r="D16" s="1266" t="s">
        <v>23</v>
      </c>
      <c r="E16" s="1211" t="s">
        <v>22</v>
      </c>
      <c r="F16" s="1266" t="s">
        <v>23</v>
      </c>
      <c r="G16" s="1211" t="s">
        <v>22</v>
      </c>
      <c r="H16" s="1266" t="s">
        <v>23</v>
      </c>
      <c r="I16" s="1250" t="s">
        <v>24</v>
      </c>
      <c r="J16" s="1728" t="s">
        <v>23</v>
      </c>
      <c r="K16" s="1729"/>
      <c r="L16" s="1171"/>
      <c r="M16" s="1238"/>
      <c r="N16" s="1219"/>
      <c r="O16" s="1238"/>
      <c r="P16" s="1171"/>
      <c r="Q16" s="1171"/>
    </row>
    <row r="17" spans="1:17" ht="13.5" customHeight="1">
      <c r="A17" s="1052"/>
      <c r="B17" s="1246" t="s">
        <v>25</v>
      </c>
      <c r="C17" s="1180">
        <v>12.4587</v>
      </c>
      <c r="D17" s="1220" t="s">
        <v>2659</v>
      </c>
      <c r="E17" s="1180">
        <v>10.192</v>
      </c>
      <c r="F17" s="1220" t="s">
        <v>2660</v>
      </c>
      <c r="G17" s="1180">
        <v>14.6052</v>
      </c>
      <c r="H17" s="1243" t="s">
        <v>2661</v>
      </c>
      <c r="I17" s="1261" t="s">
        <v>2662</v>
      </c>
      <c r="J17" s="1730" t="s">
        <v>2663</v>
      </c>
      <c r="K17" s="1731"/>
      <c r="L17" s="1171"/>
      <c r="M17" s="1217"/>
      <c r="N17" s="1219"/>
      <c r="O17" s="1217"/>
      <c r="P17" s="1171"/>
      <c r="Q17" s="1171"/>
    </row>
    <row r="18" spans="1:19" ht="13.5" customHeight="1">
      <c r="A18" s="1052"/>
      <c r="B18" s="1246" t="s">
        <v>31</v>
      </c>
      <c r="C18" s="1182"/>
      <c r="D18" s="1220"/>
      <c r="E18" s="1182"/>
      <c r="F18" s="1220"/>
      <c r="G18" s="1182"/>
      <c r="H18" s="1220"/>
      <c r="I18" s="1180"/>
      <c r="J18" s="1719"/>
      <c r="K18" s="1719"/>
      <c r="L18" s="1171"/>
      <c r="M18" s="1217"/>
      <c r="N18" s="1219"/>
      <c r="O18" s="1217"/>
      <c r="P18" s="1171"/>
      <c r="Q18" s="1207"/>
      <c r="R18" s="962"/>
      <c r="S18" s="962"/>
    </row>
    <row r="19" spans="1:17" ht="13.5" customHeight="1">
      <c r="A19" s="1052"/>
      <c r="B19" s="1192" t="s">
        <v>32</v>
      </c>
      <c r="C19" s="1180">
        <v>7.0849</v>
      </c>
      <c r="D19" s="1220" t="s">
        <v>2664</v>
      </c>
      <c r="E19" s="1180">
        <v>6.1638</v>
      </c>
      <c r="F19" s="1220" t="s">
        <v>2665</v>
      </c>
      <c r="G19" s="1180">
        <v>8.0464</v>
      </c>
      <c r="H19" s="1220" t="s">
        <v>2666</v>
      </c>
      <c r="I19" s="1180" t="s">
        <v>2667</v>
      </c>
      <c r="J19" s="1719" t="s">
        <v>2668</v>
      </c>
      <c r="K19" s="1719"/>
      <c r="L19" s="1171"/>
      <c r="M19" s="1217"/>
      <c r="N19" s="1219"/>
      <c r="O19" s="1217"/>
      <c r="P19" s="1171"/>
      <c r="Q19" s="1171"/>
    </row>
    <row r="20" spans="1:17" ht="13.5" customHeight="1">
      <c r="A20" s="1052"/>
      <c r="B20" s="1192" t="s">
        <v>38</v>
      </c>
      <c r="C20" s="1180">
        <v>9.6257</v>
      </c>
      <c r="D20" s="1220" t="s">
        <v>2669</v>
      </c>
      <c r="E20" s="1180">
        <v>7.1815</v>
      </c>
      <c r="F20" s="1220" t="s">
        <v>2670</v>
      </c>
      <c r="G20" s="1180">
        <v>12.2531</v>
      </c>
      <c r="H20" s="1220" t="s">
        <v>2671</v>
      </c>
      <c r="I20" s="1180" t="s">
        <v>2672</v>
      </c>
      <c r="J20" s="1719" t="s">
        <v>2673</v>
      </c>
      <c r="K20" s="1719"/>
      <c r="L20" s="1171"/>
      <c r="M20" s="1217"/>
      <c r="N20" s="1219"/>
      <c r="O20" s="1217"/>
      <c r="P20" s="1171"/>
      <c r="Q20" s="1171"/>
    </row>
    <row r="21" spans="1:19" ht="9" customHeight="1">
      <c r="A21" s="1052"/>
      <c r="B21" s="1271"/>
      <c r="C21" s="1182"/>
      <c r="D21" s="1220"/>
      <c r="E21" s="1182"/>
      <c r="F21" s="1220"/>
      <c r="G21" s="1182"/>
      <c r="H21" s="1220"/>
      <c r="I21" s="1180"/>
      <c r="J21" s="1220"/>
      <c r="K21" s="1267"/>
      <c r="L21" s="1171"/>
      <c r="M21" s="1217"/>
      <c r="N21" s="1219"/>
      <c r="O21" s="1217"/>
      <c r="P21" s="1171"/>
      <c r="Q21" s="1207"/>
      <c r="R21" s="962"/>
      <c r="S21" s="962"/>
    </row>
    <row r="22" spans="1:17" ht="13.5" customHeight="1">
      <c r="A22" s="1052"/>
      <c r="B22" s="1192" t="s">
        <v>44</v>
      </c>
      <c r="C22" s="1180">
        <v>8.8672</v>
      </c>
      <c r="D22" s="1220" t="s">
        <v>2674</v>
      </c>
      <c r="E22" s="1180">
        <v>6.8807</v>
      </c>
      <c r="F22" s="1220" t="s">
        <v>2675</v>
      </c>
      <c r="G22" s="1180">
        <v>10.9839</v>
      </c>
      <c r="H22" s="1220" t="s">
        <v>2676</v>
      </c>
      <c r="I22" s="1180" t="s">
        <v>2677</v>
      </c>
      <c r="J22" s="1719" t="s">
        <v>2678</v>
      </c>
      <c r="K22" s="1719"/>
      <c r="L22" s="1171"/>
      <c r="M22" s="1217"/>
      <c r="N22" s="1219"/>
      <c r="O22" s="1217"/>
      <c r="P22" s="1171"/>
      <c r="Q22" s="1171"/>
    </row>
    <row r="23" spans="1:17" ht="13.5" customHeight="1">
      <c r="A23" s="1052"/>
      <c r="B23" s="1192" t="s">
        <v>50</v>
      </c>
      <c r="C23" s="1180">
        <v>10.7749</v>
      </c>
      <c r="D23" s="1220" t="s">
        <v>2679</v>
      </c>
      <c r="E23" s="1180">
        <v>8.5135</v>
      </c>
      <c r="F23" s="1220" t="s">
        <v>2680</v>
      </c>
      <c r="G23" s="1180">
        <v>12.9652</v>
      </c>
      <c r="H23" s="1220" t="s">
        <v>2681</v>
      </c>
      <c r="I23" s="1180" t="s">
        <v>2682</v>
      </c>
      <c r="J23" s="1719" t="s">
        <v>2683</v>
      </c>
      <c r="K23" s="1719"/>
      <c r="L23" s="1171"/>
      <c r="M23" s="1217"/>
      <c r="N23" s="1219"/>
      <c r="O23" s="1217"/>
      <c r="P23" s="1171"/>
      <c r="Q23" s="1171"/>
    </row>
    <row r="24" spans="1:17" ht="13.5" customHeight="1">
      <c r="A24" s="1052"/>
      <c r="B24" s="1192" t="s">
        <v>56</v>
      </c>
      <c r="C24" s="1180">
        <v>10.003</v>
      </c>
      <c r="D24" s="1220" t="s">
        <v>2684</v>
      </c>
      <c r="E24" s="1180">
        <v>8.3803</v>
      </c>
      <c r="F24" s="1220" t="s">
        <v>2685</v>
      </c>
      <c r="G24" s="1180">
        <v>11.4796</v>
      </c>
      <c r="H24" s="1220" t="s">
        <v>2686</v>
      </c>
      <c r="I24" s="1180" t="s">
        <v>2687</v>
      </c>
      <c r="J24" s="1719" t="s">
        <v>2688</v>
      </c>
      <c r="K24" s="1719"/>
      <c r="L24" s="1171"/>
      <c r="M24" s="1217"/>
      <c r="N24" s="1219"/>
      <c r="O24" s="1217"/>
      <c r="P24" s="1171"/>
      <c r="Q24" s="1171"/>
    </row>
    <row r="25" spans="1:17" ht="13.5" customHeight="1">
      <c r="A25" s="1052"/>
      <c r="B25" s="1192" t="s">
        <v>62</v>
      </c>
      <c r="C25" s="1180">
        <v>10.0356</v>
      </c>
      <c r="D25" s="1220" t="s">
        <v>2689</v>
      </c>
      <c r="E25" s="1180">
        <v>8.9694</v>
      </c>
      <c r="F25" s="1220" t="s">
        <v>2690</v>
      </c>
      <c r="G25" s="1180">
        <v>11.0373</v>
      </c>
      <c r="H25" s="1220" t="s">
        <v>2691</v>
      </c>
      <c r="I25" s="1180" t="s">
        <v>2692</v>
      </c>
      <c r="J25" s="1719" t="s">
        <v>2693</v>
      </c>
      <c r="K25" s="1719"/>
      <c r="L25" s="1171"/>
      <c r="M25" s="1217"/>
      <c r="N25" s="1219"/>
      <c r="O25" s="1217"/>
      <c r="P25" s="1171"/>
      <c r="Q25" s="1171"/>
    </row>
    <row r="26" spans="1:17" ht="13.5" customHeight="1">
      <c r="A26" s="1052"/>
      <c r="B26" s="1192" t="s">
        <v>68</v>
      </c>
      <c r="C26" s="1180">
        <v>10.9905</v>
      </c>
      <c r="D26" s="1220" t="s">
        <v>2694</v>
      </c>
      <c r="E26" s="1180">
        <v>10.3885</v>
      </c>
      <c r="F26" s="1220" t="s">
        <v>2695</v>
      </c>
      <c r="G26" s="1180">
        <v>11.569</v>
      </c>
      <c r="H26" s="1220" t="s">
        <v>2696</v>
      </c>
      <c r="I26" s="1180" t="s">
        <v>2697</v>
      </c>
      <c r="J26" s="1719" t="s">
        <v>2698</v>
      </c>
      <c r="K26" s="1719"/>
      <c r="L26" s="1171"/>
      <c r="M26" s="1217"/>
      <c r="N26" s="1219"/>
      <c r="O26" s="1217"/>
      <c r="P26" s="1171"/>
      <c r="Q26" s="1171"/>
    </row>
    <row r="27" spans="1:17" ht="13.5" customHeight="1">
      <c r="A27" s="1052"/>
      <c r="B27" s="1192" t="s">
        <v>74</v>
      </c>
      <c r="C27" s="1180">
        <v>16.0483</v>
      </c>
      <c r="D27" s="1220" t="s">
        <v>2699</v>
      </c>
      <c r="E27" s="1180">
        <v>11.7993</v>
      </c>
      <c r="F27" s="1220" t="s">
        <v>2700</v>
      </c>
      <c r="G27" s="1180">
        <v>20.0389</v>
      </c>
      <c r="H27" s="1220" t="s">
        <v>2701</v>
      </c>
      <c r="I27" s="1180" t="s">
        <v>2702</v>
      </c>
      <c r="J27" s="1719" t="s">
        <v>2703</v>
      </c>
      <c r="K27" s="1719"/>
      <c r="L27" s="1171"/>
      <c r="M27" s="1217"/>
      <c r="N27" s="1219"/>
      <c r="O27" s="1217"/>
      <c r="P27" s="1171"/>
      <c r="Q27" s="1171"/>
    </row>
    <row r="28" spans="1:17" ht="13.5" customHeight="1">
      <c r="A28" s="1052"/>
      <c r="B28" s="1192" t="s">
        <v>80</v>
      </c>
      <c r="C28" s="1180">
        <v>34.1803</v>
      </c>
      <c r="D28" s="1220" t="s">
        <v>2704</v>
      </c>
      <c r="E28" s="1180">
        <v>29.1761</v>
      </c>
      <c r="F28" s="1220" t="s">
        <v>2705</v>
      </c>
      <c r="G28" s="1180">
        <v>37.8871</v>
      </c>
      <c r="H28" s="1220" t="s">
        <v>2706</v>
      </c>
      <c r="I28" s="1180" t="s">
        <v>2707</v>
      </c>
      <c r="J28" s="1719" t="s">
        <v>2708</v>
      </c>
      <c r="K28" s="1719"/>
      <c r="L28" s="1171"/>
      <c r="M28" s="1217"/>
      <c r="N28" s="1219"/>
      <c r="O28" s="1217"/>
      <c r="P28" s="1171"/>
      <c r="Q28" s="1171"/>
    </row>
    <row r="29" spans="1:17" ht="13.5" customHeight="1">
      <c r="A29" s="1052"/>
      <c r="B29" s="1246" t="s">
        <v>86</v>
      </c>
      <c r="C29" s="1236"/>
      <c r="D29" s="1220"/>
      <c r="E29" s="1182"/>
      <c r="F29" s="1220"/>
      <c r="G29" s="1182"/>
      <c r="H29" s="1220"/>
      <c r="I29" s="1180"/>
      <c r="J29" s="1719"/>
      <c r="K29" s="1719"/>
      <c r="L29" s="1171"/>
      <c r="M29" s="1217"/>
      <c r="N29" s="1219"/>
      <c r="O29" s="1217"/>
      <c r="P29" s="1171"/>
      <c r="Q29" s="1171"/>
    </row>
    <row r="30" spans="1:17" ht="13.5" customHeight="1">
      <c r="A30" s="1052"/>
      <c r="B30" s="1192" t="s">
        <v>87</v>
      </c>
      <c r="C30" s="1180">
        <v>12.9917</v>
      </c>
      <c r="D30" s="1220" t="s">
        <v>2709</v>
      </c>
      <c r="E30" s="1180">
        <v>10.6674</v>
      </c>
      <c r="F30" s="1220" t="s">
        <v>2710</v>
      </c>
      <c r="G30" s="1180">
        <v>15.1409</v>
      </c>
      <c r="H30" s="1220" t="s">
        <v>2711</v>
      </c>
      <c r="I30" s="1180" t="s">
        <v>2712</v>
      </c>
      <c r="J30" s="1719" t="s">
        <v>2713</v>
      </c>
      <c r="K30" s="1719"/>
      <c r="L30" s="1171"/>
      <c r="M30" s="1217"/>
      <c r="N30" s="1219"/>
      <c r="O30" s="1217"/>
      <c r="P30" s="1171"/>
      <c r="Q30" s="1171"/>
    </row>
    <row r="31" spans="1:17" ht="13.5" customHeight="1">
      <c r="A31" s="1052"/>
      <c r="B31" s="1192" t="s">
        <v>93</v>
      </c>
      <c r="C31" s="1180">
        <v>14.1588</v>
      </c>
      <c r="D31" s="1220" t="s">
        <v>2714</v>
      </c>
      <c r="E31" s="1180">
        <v>9.2363</v>
      </c>
      <c r="F31" s="1220" t="s">
        <v>2715</v>
      </c>
      <c r="G31" s="1180">
        <v>18.268</v>
      </c>
      <c r="H31" s="1220" t="s">
        <v>2716</v>
      </c>
      <c r="I31" s="1180" t="s">
        <v>2717</v>
      </c>
      <c r="J31" s="1719" t="s">
        <v>2718</v>
      </c>
      <c r="K31" s="1719"/>
      <c r="L31" s="1171"/>
      <c r="M31" s="1217"/>
      <c r="N31" s="1219"/>
      <c r="O31" s="1217"/>
      <c r="P31" s="1171"/>
      <c r="Q31" s="1171"/>
    </row>
    <row r="32" spans="1:17" ht="13.5" customHeight="1">
      <c r="A32" s="1052"/>
      <c r="B32" s="1192" t="s">
        <v>99</v>
      </c>
      <c r="C32" s="1180">
        <v>16.6068</v>
      </c>
      <c r="D32" s="1220" t="s">
        <v>2719</v>
      </c>
      <c r="E32" s="1180">
        <v>14.8674</v>
      </c>
      <c r="F32" s="1220" t="s">
        <v>2720</v>
      </c>
      <c r="G32" s="1180">
        <v>18.1984</v>
      </c>
      <c r="H32" s="1220" t="s">
        <v>2721</v>
      </c>
      <c r="I32" s="1180" t="s">
        <v>2722</v>
      </c>
      <c r="J32" s="1719" t="s">
        <v>2723</v>
      </c>
      <c r="K32" s="1719"/>
      <c r="L32" s="1171"/>
      <c r="M32" s="1217"/>
      <c r="N32" s="1219"/>
      <c r="O32" s="1217"/>
      <c r="P32" s="1171"/>
      <c r="Q32" s="1171"/>
    </row>
    <row r="33" spans="1:17" ht="13.5" customHeight="1">
      <c r="A33" s="1052"/>
      <c r="B33" s="1192" t="s">
        <v>105</v>
      </c>
      <c r="C33" s="1180">
        <v>11.6459</v>
      </c>
      <c r="D33" s="1220" t="s">
        <v>2724</v>
      </c>
      <c r="E33" s="1180">
        <v>9.5273</v>
      </c>
      <c r="F33" s="1220" t="s">
        <v>2725</v>
      </c>
      <c r="G33" s="1180">
        <v>13.68</v>
      </c>
      <c r="H33" s="1220" t="s">
        <v>2726</v>
      </c>
      <c r="I33" s="1180" t="s">
        <v>2727</v>
      </c>
      <c r="J33" s="1719" t="s">
        <v>2728</v>
      </c>
      <c r="K33" s="1719"/>
      <c r="L33" s="1171"/>
      <c r="M33" s="1217"/>
      <c r="N33" s="1219"/>
      <c r="O33" s="1217"/>
      <c r="P33" s="1171"/>
      <c r="Q33" s="1171"/>
    </row>
    <row r="34" spans="1:17" ht="13.5" customHeight="1">
      <c r="A34" s="1052"/>
      <c r="B34" s="1247" t="s">
        <v>111</v>
      </c>
      <c r="C34" s="1236"/>
      <c r="D34" s="1220"/>
      <c r="E34" s="1268"/>
      <c r="F34" s="1220"/>
      <c r="G34" s="1182"/>
      <c r="H34" s="1220"/>
      <c r="I34" s="1180"/>
      <c r="J34" s="1719"/>
      <c r="K34" s="1719"/>
      <c r="L34" s="1171"/>
      <c r="M34" s="1217"/>
      <c r="N34" s="1219"/>
      <c r="O34" s="1217"/>
      <c r="P34" s="1171"/>
      <c r="Q34" s="1171"/>
    </row>
    <row r="35" spans="1:17" ht="13.5" customHeight="1">
      <c r="A35" s="1052"/>
      <c r="B35" s="1248" t="s">
        <v>112</v>
      </c>
      <c r="C35" s="1269">
        <v>8.0513</v>
      </c>
      <c r="D35" s="1220" t="s">
        <v>2729</v>
      </c>
      <c r="E35" s="1269">
        <v>7.4546</v>
      </c>
      <c r="F35" s="1220" t="s">
        <v>2730</v>
      </c>
      <c r="G35" s="1269">
        <v>8.6831</v>
      </c>
      <c r="H35" s="1220" t="s">
        <v>2731</v>
      </c>
      <c r="I35" s="1180" t="s">
        <v>2732</v>
      </c>
      <c r="J35" s="1719" t="s">
        <v>2733</v>
      </c>
      <c r="K35" s="1719"/>
      <c r="L35" s="1171"/>
      <c r="M35" s="1217"/>
      <c r="N35" s="1219"/>
      <c r="O35" s="1217"/>
      <c r="P35" s="1171"/>
      <c r="Q35" s="1171"/>
    </row>
    <row r="36" spans="1:17" ht="13.5" customHeight="1">
      <c r="A36" s="1052"/>
      <c r="B36" s="1248" t="s">
        <v>118</v>
      </c>
      <c r="C36" s="1269">
        <v>11.9143</v>
      </c>
      <c r="D36" s="1220" t="s">
        <v>2734</v>
      </c>
      <c r="E36" s="1269">
        <v>9.5265</v>
      </c>
      <c r="F36" s="1220" t="s">
        <v>2735</v>
      </c>
      <c r="G36" s="1269">
        <v>14.3577</v>
      </c>
      <c r="H36" s="1220" t="s">
        <v>2736</v>
      </c>
      <c r="I36" s="1180" t="s">
        <v>2737</v>
      </c>
      <c r="J36" s="1719" t="s">
        <v>2738</v>
      </c>
      <c r="K36" s="1719"/>
      <c r="L36" s="1171"/>
      <c r="M36" s="1217"/>
      <c r="N36" s="1219"/>
      <c r="O36" s="1217"/>
      <c r="P36" s="1171"/>
      <c r="Q36" s="1171"/>
    </row>
    <row r="37" spans="1:17" ht="13.5" customHeight="1">
      <c r="A37" s="1052"/>
      <c r="B37" s="1248" t="s">
        <v>124</v>
      </c>
      <c r="C37" s="1269">
        <v>11.2012</v>
      </c>
      <c r="D37" s="1220" t="s">
        <v>2739</v>
      </c>
      <c r="E37" s="1269">
        <v>8.5808</v>
      </c>
      <c r="F37" s="1220" t="s">
        <v>2740</v>
      </c>
      <c r="G37" s="1269">
        <v>13.6692</v>
      </c>
      <c r="H37" s="1220" t="s">
        <v>2741</v>
      </c>
      <c r="I37" s="1180" t="s">
        <v>2742</v>
      </c>
      <c r="J37" s="1719" t="s">
        <v>2743</v>
      </c>
      <c r="K37" s="1719"/>
      <c r="L37" s="1171"/>
      <c r="M37" s="1217"/>
      <c r="N37" s="1219"/>
      <c r="O37" s="1217"/>
      <c r="P37" s="1171"/>
      <c r="Q37" s="1171"/>
    </row>
    <row r="38" spans="1:17" ht="13.5" customHeight="1">
      <c r="A38" s="1052"/>
      <c r="B38" s="1248" t="s">
        <v>130</v>
      </c>
      <c r="C38" s="1269">
        <v>13.3495</v>
      </c>
      <c r="D38" s="1220" t="s">
        <v>1215</v>
      </c>
      <c r="E38" s="1269">
        <v>10.7657</v>
      </c>
      <c r="F38" s="1220" t="s">
        <v>2744</v>
      </c>
      <c r="G38" s="1269">
        <v>15.6413</v>
      </c>
      <c r="H38" s="1220" t="s">
        <v>2745</v>
      </c>
      <c r="I38" s="1180" t="s">
        <v>2746</v>
      </c>
      <c r="J38" s="1719" t="s">
        <v>2747</v>
      </c>
      <c r="K38" s="1719"/>
      <c r="L38" s="1171"/>
      <c r="M38" s="1217"/>
      <c r="N38" s="1219"/>
      <c r="O38" s="1217"/>
      <c r="P38" s="1171"/>
      <c r="Q38" s="1171"/>
    </row>
    <row r="39" spans="1:17" ht="13.5" customHeight="1">
      <c r="A39" s="1052"/>
      <c r="B39" s="1249" t="s">
        <v>136</v>
      </c>
      <c r="C39" s="1270">
        <v>18.2806</v>
      </c>
      <c r="D39" s="1244" t="s">
        <v>2748</v>
      </c>
      <c r="E39" s="1270">
        <v>15.6095</v>
      </c>
      <c r="F39" s="1244" t="s">
        <v>2749</v>
      </c>
      <c r="G39" s="1270">
        <v>20.4975</v>
      </c>
      <c r="H39" s="1244" t="s">
        <v>2750</v>
      </c>
      <c r="I39" s="1259" t="s">
        <v>2751</v>
      </c>
      <c r="J39" s="1732" t="s">
        <v>2752</v>
      </c>
      <c r="K39" s="1733"/>
      <c r="L39" s="1171"/>
      <c r="M39" s="1217"/>
      <c r="N39" s="1219"/>
      <c r="O39" s="1217"/>
      <c r="P39" s="1171"/>
      <c r="Q39" s="1171"/>
    </row>
    <row r="40" spans="1:19" ht="12.75">
      <c r="A40" s="1052"/>
      <c r="B40" s="34" t="s">
        <v>142</v>
      </c>
      <c r="C40" s="1214"/>
      <c r="D40" s="1214"/>
      <c r="E40" s="1176"/>
      <c r="F40" s="1176"/>
      <c r="G40" s="1178"/>
      <c r="H40" s="1214"/>
      <c r="I40" s="1214"/>
      <c r="J40" s="1176"/>
      <c r="K40" s="1176"/>
      <c r="L40" s="1176"/>
      <c r="M40" s="1176"/>
      <c r="N40" s="1207"/>
      <c r="O40" s="1176"/>
      <c r="P40" s="1214"/>
      <c r="Q40" s="1214"/>
      <c r="R40" s="931"/>
      <c r="S40" s="931"/>
    </row>
    <row r="41" spans="1:19" ht="12.75">
      <c r="A41" s="1052"/>
      <c r="B41" s="34" t="s">
        <v>143</v>
      </c>
      <c r="C41" s="1214"/>
      <c r="D41" s="1214"/>
      <c r="E41" s="1176"/>
      <c r="F41" s="1176"/>
      <c r="G41" s="1178"/>
      <c r="H41" s="1214"/>
      <c r="I41" s="1214"/>
      <c r="J41" s="1176"/>
      <c r="K41" s="1176"/>
      <c r="L41" s="1176"/>
      <c r="M41" s="1176"/>
      <c r="N41" s="1207"/>
      <c r="O41" s="1176"/>
      <c r="P41" s="1214"/>
      <c r="Q41" s="1214"/>
      <c r="R41" s="931"/>
      <c r="S41" s="931"/>
    </row>
    <row r="42" spans="1:17" ht="12.75">
      <c r="A42" s="1052"/>
      <c r="B42" s="1171"/>
      <c r="C42" s="1171"/>
      <c r="D42" s="1171"/>
      <c r="E42" s="1171"/>
      <c r="F42" s="1171"/>
      <c r="G42" s="1171"/>
      <c r="H42" s="1171"/>
      <c r="I42" s="1171"/>
      <c r="J42" s="1171"/>
      <c r="K42" s="1171"/>
      <c r="L42" s="1171"/>
      <c r="M42" s="1171"/>
      <c r="N42" s="1171"/>
      <c r="O42" s="1171"/>
      <c r="P42" s="1171"/>
      <c r="Q42" s="1171"/>
    </row>
    <row r="43" spans="1:19" ht="21" customHeight="1">
      <c r="A43" s="1052"/>
      <c r="B43" s="1184" t="s">
        <v>144</v>
      </c>
      <c r="C43" s="1214"/>
      <c r="D43" s="1214"/>
      <c r="E43" s="1176"/>
      <c r="F43" s="1176"/>
      <c r="G43" s="1207"/>
      <c r="H43" s="1214"/>
      <c r="I43" s="1214"/>
      <c r="J43" s="1176"/>
      <c r="K43" s="1176"/>
      <c r="L43" s="1176"/>
      <c r="M43" s="1176"/>
      <c r="N43" s="1207"/>
      <c r="O43" s="1176"/>
      <c r="P43" s="1214"/>
      <c r="Q43" s="1214"/>
      <c r="R43" s="931"/>
      <c r="S43" s="931"/>
    </row>
    <row r="44" spans="1:19" ht="48" customHeight="1">
      <c r="A44" s="1052"/>
      <c r="B44" s="1723" t="s">
        <v>145</v>
      </c>
      <c r="C44" s="1723"/>
      <c r="D44" s="1723"/>
      <c r="E44" s="1723"/>
      <c r="F44" s="1723"/>
      <c r="G44" s="1723"/>
      <c r="H44" s="1723"/>
      <c r="I44" s="1723"/>
      <c r="J44" s="1723"/>
      <c r="K44" s="1723"/>
      <c r="L44" s="1723"/>
      <c r="M44" s="1723"/>
      <c r="N44" s="1723"/>
      <c r="O44" s="1723"/>
      <c r="P44" s="1723"/>
      <c r="Q44" s="1214"/>
      <c r="R44" s="931"/>
      <c r="S44" s="931"/>
    </row>
    <row r="45" spans="1:19" ht="18" customHeight="1">
      <c r="A45" s="1052"/>
      <c r="B45" s="1188" t="s">
        <v>146</v>
      </c>
      <c r="C45" s="1189" t="s">
        <v>2658</v>
      </c>
      <c r="D45" s="1189"/>
      <c r="E45" s="1181"/>
      <c r="F45" s="1181"/>
      <c r="G45" s="1182"/>
      <c r="H45" s="1180"/>
      <c r="I45" s="1180"/>
      <c r="J45" s="1181"/>
      <c r="K45" s="1181"/>
      <c r="L45" s="1181"/>
      <c r="M45" s="1181"/>
      <c r="N45" s="1182"/>
      <c r="O45" s="1181"/>
      <c r="P45" s="1180"/>
      <c r="Q45" s="1180"/>
      <c r="R45" s="936"/>
      <c r="S45" s="936"/>
    </row>
    <row r="46" spans="1:19" ht="12.75">
      <c r="A46" s="1052"/>
      <c r="B46" s="1183"/>
      <c r="C46" s="1190" t="s">
        <v>147</v>
      </c>
      <c r="D46" s="1190"/>
      <c r="E46" s="1181"/>
      <c r="F46" s="1181"/>
      <c r="G46" s="1182"/>
      <c r="H46" s="1180"/>
      <c r="I46" s="1180"/>
      <c r="J46" s="1181"/>
      <c r="K46" s="1181"/>
      <c r="L46" s="1181"/>
      <c r="M46" s="1181"/>
      <c r="N46" s="1182"/>
      <c r="O46" s="1181"/>
      <c r="P46" s="1180"/>
      <c r="Q46" s="1180"/>
      <c r="R46" s="936"/>
      <c r="S46" s="936"/>
    </row>
    <row r="47" spans="1:19" ht="12.75">
      <c r="A47" s="1052"/>
      <c r="B47" s="1183"/>
      <c r="C47" s="1190" t="s">
        <v>148</v>
      </c>
      <c r="D47" s="1190"/>
      <c r="E47" s="1181"/>
      <c r="F47" s="1181"/>
      <c r="G47" s="1182"/>
      <c r="H47" s="1180"/>
      <c r="I47" s="1180"/>
      <c r="J47" s="1181"/>
      <c r="K47" s="1181"/>
      <c r="L47" s="1181"/>
      <c r="M47" s="1181"/>
      <c r="N47" s="1182"/>
      <c r="O47" s="1181"/>
      <c r="P47" s="1180"/>
      <c r="Q47" s="1180"/>
      <c r="R47" s="936"/>
      <c r="S47" s="936"/>
    </row>
    <row r="48" spans="1:19" ht="22.5">
      <c r="A48" s="1052"/>
      <c r="B48" s="1232" t="s">
        <v>149</v>
      </c>
      <c r="C48" s="1233"/>
      <c r="D48" s="1234" t="s">
        <v>150</v>
      </c>
      <c r="E48" s="1240" t="s">
        <v>23</v>
      </c>
      <c r="F48" s="1253" t="s">
        <v>151</v>
      </c>
      <c r="G48" s="1254" t="s">
        <v>152</v>
      </c>
      <c r="H48" s="1235"/>
      <c r="I48" s="1222"/>
      <c r="J48" s="1207"/>
      <c r="K48" s="1207"/>
      <c r="L48" s="1199"/>
      <c r="M48" s="1207"/>
      <c r="N48" s="1207"/>
      <c r="O48" s="1207"/>
      <c r="P48" s="1207"/>
      <c r="Q48" s="1197"/>
      <c r="R48" s="952"/>
      <c r="S48" s="952"/>
    </row>
    <row r="49" spans="1:19" ht="13.5" customHeight="1">
      <c r="A49" s="1052"/>
      <c r="B49" s="1246" t="s">
        <v>153</v>
      </c>
      <c r="C49" s="1182"/>
      <c r="D49" s="1180"/>
      <c r="E49" s="1182"/>
      <c r="F49" s="1182"/>
      <c r="G49" s="1262"/>
      <c r="H49" s="1180"/>
      <c r="I49" s="1223"/>
      <c r="J49" s="1207"/>
      <c r="K49" s="1207"/>
      <c r="L49" s="1214"/>
      <c r="M49" s="1207"/>
      <c r="N49" s="1207"/>
      <c r="O49" s="1207"/>
      <c r="P49" s="1207"/>
      <c r="Q49" s="1207"/>
      <c r="R49" s="962"/>
      <c r="S49" s="962"/>
    </row>
    <row r="50" spans="1:19" ht="13.5" customHeight="1">
      <c r="A50" s="1052"/>
      <c r="B50" s="1192" t="s">
        <v>154</v>
      </c>
      <c r="C50" s="1182"/>
      <c r="D50" s="1206">
        <v>0.7241624041698594</v>
      </c>
      <c r="E50" s="1220" t="s">
        <v>2753</v>
      </c>
      <c r="F50" s="1182" t="s">
        <v>161</v>
      </c>
      <c r="G50" s="1262" t="s">
        <v>157</v>
      </c>
      <c r="H50" s="1229"/>
      <c r="I50" s="1224"/>
      <c r="J50" s="1195"/>
      <c r="K50" s="1195"/>
      <c r="L50" s="1204"/>
      <c r="M50" s="1195"/>
      <c r="N50" s="1207"/>
      <c r="O50" s="1195"/>
      <c r="P50" s="1207"/>
      <c r="Q50" s="1207"/>
      <c r="R50" s="962"/>
      <c r="S50" s="962"/>
    </row>
    <row r="51" spans="1:19" ht="13.5" customHeight="1">
      <c r="A51" s="1052"/>
      <c r="B51" s="1246" t="s">
        <v>158</v>
      </c>
      <c r="C51" s="1182"/>
      <c r="D51" s="1182"/>
      <c r="E51" s="1220"/>
      <c r="F51" s="1182"/>
      <c r="G51" s="1263"/>
      <c r="H51" s="1230"/>
      <c r="I51" s="1225"/>
      <c r="J51" s="1202"/>
      <c r="K51" s="1202"/>
      <c r="L51" s="1203"/>
      <c r="M51" s="1202"/>
      <c r="N51" s="1207"/>
      <c r="O51" s="1202"/>
      <c r="P51" s="1207"/>
      <c r="Q51" s="1207"/>
      <c r="R51" s="962"/>
      <c r="S51" s="962"/>
    </row>
    <row r="52" spans="1:19" ht="13.5" customHeight="1">
      <c r="A52" s="1052"/>
      <c r="B52" s="1192" t="s">
        <v>159</v>
      </c>
      <c r="C52" s="1236"/>
      <c r="D52" s="1206">
        <v>1.2113883410497173</v>
      </c>
      <c r="E52" s="1220" t="s">
        <v>2754</v>
      </c>
      <c r="F52" s="1182" t="s">
        <v>161</v>
      </c>
      <c r="G52" s="1262" t="s">
        <v>162</v>
      </c>
      <c r="H52" s="1229"/>
      <c r="I52" s="1224"/>
      <c r="J52" s="1213"/>
      <c r="K52" s="1213"/>
      <c r="L52" s="1204"/>
      <c r="M52" s="1213"/>
      <c r="N52" s="1207"/>
      <c r="O52" s="1213"/>
      <c r="P52" s="1207"/>
      <c r="Q52" s="1207"/>
      <c r="R52" s="962"/>
      <c r="S52" s="962"/>
    </row>
    <row r="53" spans="1:19" ht="13.5" customHeight="1">
      <c r="A53" s="1052"/>
      <c r="B53" s="1192" t="s">
        <v>163</v>
      </c>
      <c r="C53" s="1236"/>
      <c r="D53" s="1206">
        <v>1.203710541602876</v>
      </c>
      <c r="E53" s="1220" t="s">
        <v>2755</v>
      </c>
      <c r="F53" s="1182" t="s">
        <v>156</v>
      </c>
      <c r="G53" s="1262" t="s">
        <v>157</v>
      </c>
      <c r="H53" s="1229"/>
      <c r="I53" s="1224"/>
      <c r="J53" s="1213"/>
      <c r="K53" s="1213"/>
      <c r="L53" s="1204"/>
      <c r="M53" s="1213"/>
      <c r="N53" s="1207"/>
      <c r="O53" s="1213"/>
      <c r="P53" s="1207"/>
      <c r="Q53" s="1207"/>
      <c r="R53" s="962"/>
      <c r="S53" s="962"/>
    </row>
    <row r="54" spans="1:19" ht="13.5" customHeight="1">
      <c r="A54" s="1052"/>
      <c r="B54" s="1192" t="s">
        <v>165</v>
      </c>
      <c r="C54" s="1236"/>
      <c r="D54" s="1206">
        <v>1.2162222377526564</v>
      </c>
      <c r="E54" s="1220" t="s">
        <v>2756</v>
      </c>
      <c r="F54" s="1182" t="s">
        <v>161</v>
      </c>
      <c r="G54" s="1262" t="s">
        <v>157</v>
      </c>
      <c r="H54" s="1229"/>
      <c r="I54" s="1224"/>
      <c r="J54" s="1213"/>
      <c r="K54" s="1213"/>
      <c r="L54" s="1204"/>
      <c r="M54" s="1213"/>
      <c r="N54" s="1207"/>
      <c r="O54" s="1213"/>
      <c r="P54" s="1207"/>
      <c r="Q54" s="1207"/>
      <c r="R54" s="962"/>
      <c r="S54" s="962"/>
    </row>
    <row r="55" spans="1:19" ht="13.5" customHeight="1">
      <c r="A55" s="1052"/>
      <c r="B55" s="1264" t="s">
        <v>93</v>
      </c>
      <c r="C55" s="1182"/>
      <c r="D55" s="1182"/>
      <c r="E55" s="1220"/>
      <c r="F55" s="1182"/>
      <c r="G55" s="1263"/>
      <c r="H55" s="1230"/>
      <c r="I55" s="1225"/>
      <c r="J55" s="1202"/>
      <c r="K55" s="1202"/>
      <c r="L55" s="1203"/>
      <c r="M55" s="1202"/>
      <c r="N55" s="1207"/>
      <c r="O55" s="1202"/>
      <c r="P55" s="1207"/>
      <c r="Q55" s="1207"/>
      <c r="R55" s="962"/>
      <c r="S55" s="962"/>
    </row>
    <row r="56" spans="1:19" ht="13.5" customHeight="1">
      <c r="A56" s="1052"/>
      <c r="B56" s="1192" t="s">
        <v>167</v>
      </c>
      <c r="C56" s="1236"/>
      <c r="D56" s="1206">
        <v>1.348806650247782</v>
      </c>
      <c r="E56" s="1220" t="s">
        <v>2757</v>
      </c>
      <c r="F56" s="1182" t="s">
        <v>161</v>
      </c>
      <c r="G56" s="1262" t="s">
        <v>162</v>
      </c>
      <c r="H56" s="1229"/>
      <c r="I56" s="1224"/>
      <c r="J56" s="1213"/>
      <c r="K56" s="1213"/>
      <c r="L56" s="1204"/>
      <c r="M56" s="1213"/>
      <c r="N56" s="1207"/>
      <c r="O56" s="1213"/>
      <c r="P56" s="1207"/>
      <c r="Q56" s="1207"/>
      <c r="R56" s="962"/>
      <c r="S56" s="962"/>
    </row>
    <row r="57" spans="1:19" ht="13.5" customHeight="1">
      <c r="A57" s="1052"/>
      <c r="B57" s="1192" t="s">
        <v>169</v>
      </c>
      <c r="C57" s="1236"/>
      <c r="D57" s="1206">
        <v>1.1154167748768584</v>
      </c>
      <c r="E57" s="1220" t="s">
        <v>2758</v>
      </c>
      <c r="F57" s="1182" t="s">
        <v>156</v>
      </c>
      <c r="G57" s="1262" t="s">
        <v>157</v>
      </c>
      <c r="H57" s="1229"/>
      <c r="I57" s="1224"/>
      <c r="J57" s="1213"/>
      <c r="K57" s="1213"/>
      <c r="L57" s="1204"/>
      <c r="M57" s="1213"/>
      <c r="N57" s="1207"/>
      <c r="O57" s="1213"/>
      <c r="P57" s="1207"/>
      <c r="Q57" s="1207"/>
      <c r="R57" s="962"/>
      <c r="S57" s="962"/>
    </row>
    <row r="58" spans="1:19" ht="13.5" customHeight="1">
      <c r="A58" s="1052"/>
      <c r="B58" s="1192" t="s">
        <v>171</v>
      </c>
      <c r="C58" s="1236"/>
      <c r="D58" s="1206">
        <v>1.4783011714266503</v>
      </c>
      <c r="E58" s="1220" t="s">
        <v>2759</v>
      </c>
      <c r="F58" s="1182" t="s">
        <v>161</v>
      </c>
      <c r="G58" s="1262" t="s">
        <v>157</v>
      </c>
      <c r="H58" s="1229"/>
      <c r="I58" s="1224"/>
      <c r="J58" s="1213"/>
      <c r="K58" s="1213"/>
      <c r="L58" s="1204"/>
      <c r="M58" s="1213"/>
      <c r="N58" s="1207"/>
      <c r="O58" s="1213"/>
      <c r="P58" s="1207"/>
      <c r="Q58" s="1207"/>
      <c r="R58" s="962"/>
      <c r="S58" s="962"/>
    </row>
    <row r="59" spans="1:19" ht="13.5" customHeight="1">
      <c r="A59" s="1052"/>
      <c r="B59" s="1264" t="s">
        <v>99</v>
      </c>
      <c r="C59" s="1182"/>
      <c r="D59" s="1182"/>
      <c r="E59" s="1220"/>
      <c r="F59" s="1182"/>
      <c r="G59" s="1263"/>
      <c r="H59" s="1230"/>
      <c r="I59" s="1225"/>
      <c r="J59" s="1202"/>
      <c r="K59" s="1202"/>
      <c r="L59" s="1203"/>
      <c r="M59" s="1202"/>
      <c r="N59" s="1207"/>
      <c r="O59" s="1202"/>
      <c r="P59" s="1207"/>
      <c r="Q59" s="1207"/>
      <c r="R59" s="962"/>
      <c r="S59" s="962"/>
    </row>
    <row r="60" spans="1:19" ht="13.5" customHeight="1">
      <c r="A60" s="1052"/>
      <c r="B60" s="1192" t="s">
        <v>173</v>
      </c>
      <c r="C60" s="1236"/>
      <c r="D60" s="1206">
        <v>1.6033200548510542</v>
      </c>
      <c r="E60" s="1220" t="s">
        <v>2760</v>
      </c>
      <c r="F60" s="1182" t="s">
        <v>161</v>
      </c>
      <c r="G60" s="1262" t="s">
        <v>162</v>
      </c>
      <c r="H60" s="1229"/>
      <c r="I60" s="1224"/>
      <c r="J60" s="1213"/>
      <c r="K60" s="1213"/>
      <c r="L60" s="1204"/>
      <c r="M60" s="1213"/>
      <c r="N60" s="1207"/>
      <c r="O60" s="1213"/>
      <c r="P60" s="1207"/>
      <c r="Q60" s="1207"/>
      <c r="R60" s="962"/>
      <c r="S60" s="962"/>
    </row>
    <row r="61" spans="1:19" ht="13.5" customHeight="1">
      <c r="A61" s="1052"/>
      <c r="B61" s="1192" t="s">
        <v>175</v>
      </c>
      <c r="C61" s="1236"/>
      <c r="D61" s="1206">
        <v>1.7887206197429144</v>
      </c>
      <c r="E61" s="1220" t="s">
        <v>2761</v>
      </c>
      <c r="F61" s="1182" t="s">
        <v>161</v>
      </c>
      <c r="G61" s="1262" t="s">
        <v>157</v>
      </c>
      <c r="H61" s="1229"/>
      <c r="I61" s="1224"/>
      <c r="J61" s="1213"/>
      <c r="K61" s="1213"/>
      <c r="L61" s="1204"/>
      <c r="M61" s="1213"/>
      <c r="N61" s="1207"/>
      <c r="O61" s="1213"/>
      <c r="P61" s="1207"/>
      <c r="Q61" s="1207"/>
      <c r="R61" s="962"/>
      <c r="S61" s="962"/>
    </row>
    <row r="62" spans="1:19" ht="13.5" customHeight="1">
      <c r="A62" s="1052"/>
      <c r="B62" s="1192" t="s">
        <v>177</v>
      </c>
      <c r="C62" s="1236"/>
      <c r="D62" s="1206">
        <v>1.4883331655668874</v>
      </c>
      <c r="E62" s="1220" t="s">
        <v>2762</v>
      </c>
      <c r="F62" s="1182" t="s">
        <v>161</v>
      </c>
      <c r="G62" s="1262" t="s">
        <v>157</v>
      </c>
      <c r="H62" s="1229"/>
      <c r="I62" s="1224"/>
      <c r="J62" s="1213"/>
      <c r="K62" s="1213"/>
      <c r="L62" s="1204"/>
      <c r="M62" s="1213"/>
      <c r="N62" s="1207"/>
      <c r="O62" s="1213"/>
      <c r="P62" s="1207"/>
      <c r="Q62" s="1207"/>
      <c r="R62" s="962"/>
      <c r="S62" s="962"/>
    </row>
    <row r="63" spans="1:19" ht="13.5" customHeight="1">
      <c r="A63" s="1052"/>
      <c r="B63" s="1247" t="s">
        <v>179</v>
      </c>
      <c r="C63" s="72"/>
      <c r="D63" s="1180"/>
      <c r="E63" s="1220"/>
      <c r="F63" s="1182"/>
      <c r="G63" s="1262"/>
      <c r="H63" s="1180"/>
      <c r="I63" s="1223"/>
      <c r="J63" s="1207"/>
      <c r="K63" s="1207"/>
      <c r="L63" s="1201"/>
      <c r="M63" s="1207"/>
      <c r="N63" s="1207"/>
      <c r="O63" s="1207"/>
      <c r="P63" s="1207"/>
      <c r="Q63" s="1207"/>
      <c r="R63" s="962"/>
      <c r="S63" s="962"/>
    </row>
    <row r="64" spans="1:19" ht="13.5" customHeight="1">
      <c r="A64" s="1052"/>
      <c r="B64" s="1192" t="s">
        <v>180</v>
      </c>
      <c r="C64" s="1236"/>
      <c r="D64" s="1206">
        <v>2.1344591164905062</v>
      </c>
      <c r="E64" s="1220" t="s">
        <v>2763</v>
      </c>
      <c r="F64" s="1182" t="s">
        <v>161</v>
      </c>
      <c r="G64" s="1262" t="s">
        <v>182</v>
      </c>
      <c r="H64" s="1231"/>
      <c r="I64" s="1226"/>
      <c r="J64" s="1213"/>
      <c r="K64" s="1213"/>
      <c r="L64" s="1204"/>
      <c r="M64" s="1213"/>
      <c r="N64" s="1207"/>
      <c r="O64" s="1213"/>
      <c r="P64" s="1207"/>
      <c r="Q64" s="1207"/>
      <c r="R64" s="962"/>
      <c r="S64" s="962"/>
    </row>
    <row r="65" spans="1:19" ht="13.5" customHeight="1">
      <c r="A65" s="1052"/>
      <c r="B65" s="1192" t="s">
        <v>183</v>
      </c>
      <c r="C65" s="1236"/>
      <c r="D65" s="1206">
        <v>2.058972676862072</v>
      </c>
      <c r="E65" s="1220" t="s">
        <v>2764</v>
      </c>
      <c r="F65" s="1182" t="s">
        <v>161</v>
      </c>
      <c r="G65" s="1262" t="s">
        <v>182</v>
      </c>
      <c r="H65" s="1231"/>
      <c r="I65" s="1226"/>
      <c r="J65" s="1213"/>
      <c r="K65" s="1213"/>
      <c r="L65" s="1204"/>
      <c r="M65" s="1213"/>
      <c r="N65" s="1207"/>
      <c r="O65" s="1213"/>
      <c r="P65" s="1207"/>
      <c r="Q65" s="1207"/>
      <c r="R65" s="962"/>
      <c r="S65" s="962"/>
    </row>
    <row r="66" spans="1:19" ht="13.5" customHeight="1">
      <c r="A66" s="1052"/>
      <c r="B66" s="1193" t="s">
        <v>185</v>
      </c>
      <c r="C66" s="1237"/>
      <c r="D66" s="1221">
        <v>2.1849536142215333</v>
      </c>
      <c r="E66" s="1244" t="s">
        <v>2765</v>
      </c>
      <c r="F66" s="1212" t="s">
        <v>161</v>
      </c>
      <c r="G66" s="1265" t="s">
        <v>182</v>
      </c>
      <c r="H66" s="1245"/>
      <c r="I66" s="1226"/>
      <c r="J66" s="1213"/>
      <c r="K66" s="1213"/>
      <c r="L66" s="1204"/>
      <c r="M66" s="1213"/>
      <c r="N66" s="1207"/>
      <c r="O66" s="1213"/>
      <c r="P66" s="1207"/>
      <c r="Q66" s="1207"/>
      <c r="R66" s="962"/>
      <c r="S66" s="962"/>
    </row>
    <row r="67" spans="1:19" ht="23.25" customHeight="1">
      <c r="A67" s="1052"/>
      <c r="B67" s="1734" t="s">
        <v>187</v>
      </c>
      <c r="C67" s="1734"/>
      <c r="D67" s="1734"/>
      <c r="E67" s="1734"/>
      <c r="F67" s="1734"/>
      <c r="G67" s="1734"/>
      <c r="H67" s="1734"/>
      <c r="I67" s="127"/>
      <c r="J67" s="127"/>
      <c r="K67" s="127"/>
      <c r="L67" s="1198"/>
      <c r="M67" s="1198"/>
      <c r="N67" s="1198"/>
      <c r="O67" s="1198"/>
      <c r="P67" s="1198"/>
      <c r="Q67" s="1198"/>
      <c r="R67" s="953"/>
      <c r="S67" s="953"/>
    </row>
    <row r="68" spans="1:19" ht="27" customHeight="1">
      <c r="A68" s="1052"/>
      <c r="B68" s="1735" t="s">
        <v>188</v>
      </c>
      <c r="C68" s="1735"/>
      <c r="D68" s="1735"/>
      <c r="E68" s="1735"/>
      <c r="F68" s="1735"/>
      <c r="G68" s="1735"/>
      <c r="H68" s="1735"/>
      <c r="I68" s="127"/>
      <c r="J68" s="127"/>
      <c r="K68" s="127"/>
      <c r="L68" s="1198"/>
      <c r="M68" s="1198"/>
      <c r="N68" s="1198"/>
      <c r="O68" s="1198"/>
      <c r="P68" s="1198"/>
      <c r="Q68" s="1198"/>
      <c r="R68" s="953"/>
      <c r="S68" s="953"/>
    </row>
    <row r="69" spans="1:19" ht="12.75">
      <c r="A69" s="1052"/>
      <c r="B69" s="6" t="s">
        <v>143</v>
      </c>
      <c r="C69" s="1174"/>
      <c r="D69" s="1174"/>
      <c r="E69" s="1174"/>
      <c r="F69" s="1174"/>
      <c r="G69" s="1175"/>
      <c r="H69" s="1174"/>
      <c r="I69" s="1174"/>
      <c r="J69" s="1174"/>
      <c r="K69" s="1174"/>
      <c r="L69" s="1174"/>
      <c r="M69" s="1174"/>
      <c r="N69" s="1171"/>
      <c r="O69" s="1174"/>
      <c r="P69" s="1214"/>
      <c r="Q69" s="1214"/>
      <c r="R69" s="931"/>
      <c r="S69" s="931"/>
    </row>
    <row r="70" spans="1:19" ht="16.5" customHeight="1">
      <c r="A70" s="1052"/>
      <c r="B70" s="34"/>
      <c r="C70" s="1214"/>
      <c r="D70" s="1214"/>
      <c r="E70" s="1176"/>
      <c r="F70" s="1176"/>
      <c r="G70" s="1207"/>
      <c r="H70" s="1214"/>
      <c r="I70" s="1214"/>
      <c r="J70" s="1176"/>
      <c r="K70" s="1176"/>
      <c r="L70" s="1176"/>
      <c r="M70" s="1176"/>
      <c r="N70" s="1207"/>
      <c r="O70" s="1176"/>
      <c r="P70" s="1214"/>
      <c r="Q70" s="1214"/>
      <c r="R70" s="931"/>
      <c r="S70" s="931"/>
    </row>
    <row r="71" spans="1:19" ht="21" customHeight="1">
      <c r="A71" s="1052"/>
      <c r="B71" s="1185" t="s">
        <v>189</v>
      </c>
      <c r="C71" s="1214"/>
      <c r="D71" s="1214"/>
      <c r="E71" s="1176"/>
      <c r="F71" s="1176"/>
      <c r="G71" s="1207"/>
      <c r="H71" s="1214"/>
      <c r="I71" s="1214"/>
      <c r="J71" s="1176"/>
      <c r="K71" s="1176"/>
      <c r="L71" s="1176"/>
      <c r="M71" s="1176"/>
      <c r="N71" s="1207"/>
      <c r="O71" s="1176"/>
      <c r="P71" s="1214"/>
      <c r="Q71" s="1214"/>
      <c r="R71" s="931"/>
      <c r="S71" s="931"/>
    </row>
    <row r="72" spans="1:19" ht="32.25" customHeight="1">
      <c r="A72" s="1052"/>
      <c r="B72" s="1723" t="s">
        <v>190</v>
      </c>
      <c r="C72" s="1723"/>
      <c r="D72" s="1723"/>
      <c r="E72" s="1723"/>
      <c r="F72" s="1723"/>
      <c r="G72" s="1723"/>
      <c r="H72" s="1723"/>
      <c r="I72" s="1723"/>
      <c r="J72" s="1723"/>
      <c r="K72" s="1723"/>
      <c r="L72" s="1723"/>
      <c r="M72" s="1723"/>
      <c r="N72" s="1723"/>
      <c r="O72" s="1723"/>
      <c r="P72" s="1723"/>
      <c r="Q72" s="1214"/>
      <c r="R72" s="931"/>
      <c r="S72" s="931"/>
    </row>
    <row r="73" spans="1:19" ht="33" customHeight="1">
      <c r="A73" s="1052"/>
      <c r="B73" s="1723" t="s">
        <v>191</v>
      </c>
      <c r="C73" s="1723"/>
      <c r="D73" s="1723"/>
      <c r="E73" s="1723"/>
      <c r="F73" s="1723"/>
      <c r="G73" s="1723"/>
      <c r="H73" s="1723"/>
      <c r="I73" s="1723"/>
      <c r="J73" s="1723"/>
      <c r="K73" s="1723"/>
      <c r="L73" s="1723"/>
      <c r="M73" s="1723"/>
      <c r="N73" s="1723"/>
      <c r="O73" s="1723"/>
      <c r="P73" s="1723"/>
      <c r="Q73" s="1251"/>
      <c r="R73" s="1006"/>
      <c r="S73" s="1006"/>
    </row>
    <row r="74" spans="1:19" ht="18" customHeight="1">
      <c r="A74" s="1052"/>
      <c r="B74" s="1188" t="s">
        <v>192</v>
      </c>
      <c r="C74" s="1189" t="s">
        <v>2658</v>
      </c>
      <c r="D74" s="1189"/>
      <c r="E74" s="1181"/>
      <c r="F74" s="1181"/>
      <c r="G74" s="1182"/>
      <c r="H74" s="1180"/>
      <c r="I74" s="1180"/>
      <c r="J74" s="1181"/>
      <c r="K74" s="1181"/>
      <c r="L74" s="1181"/>
      <c r="M74" s="1181"/>
      <c r="N74" s="1182"/>
      <c r="O74" s="1181"/>
      <c r="P74" s="1180"/>
      <c r="Q74" s="1180"/>
      <c r="R74" s="936"/>
      <c r="S74" s="936"/>
    </row>
    <row r="75" spans="1:19" ht="12.75">
      <c r="A75" s="1052"/>
      <c r="B75" s="1196"/>
      <c r="C75" s="1740" t="s">
        <v>193</v>
      </c>
      <c r="D75" s="1740"/>
      <c r="E75" s="1740"/>
      <c r="F75" s="1740"/>
      <c r="G75" s="1740"/>
      <c r="H75" s="1740"/>
      <c r="I75" s="1740"/>
      <c r="J75" s="1740"/>
      <c r="K75" s="1740"/>
      <c r="L75" s="1740"/>
      <c r="M75" s="1740"/>
      <c r="N75" s="1740"/>
      <c r="O75" s="1740"/>
      <c r="P75" s="1740"/>
      <c r="Q75" s="1180"/>
      <c r="R75" s="936"/>
      <c r="S75" s="936"/>
    </row>
    <row r="76" spans="1:19" ht="12.75" customHeight="1">
      <c r="A76" s="1052"/>
      <c r="B76" s="1741" t="s">
        <v>17</v>
      </c>
      <c r="C76" s="1743" t="s">
        <v>194</v>
      </c>
      <c r="D76" s="1743"/>
      <c r="E76" s="1743"/>
      <c r="F76" s="1743"/>
      <c r="G76" s="1743"/>
      <c r="H76" s="1743"/>
      <c r="I76" s="1743"/>
      <c r="J76" s="1744"/>
      <c r="K76" s="1745" t="s">
        <v>195</v>
      </c>
      <c r="L76" s="1726"/>
      <c r="M76" s="1726"/>
      <c r="N76" s="1726"/>
      <c r="O76" s="1726"/>
      <c r="P76" s="1727"/>
      <c r="Q76" s="1207"/>
      <c r="R76" s="1736"/>
      <c r="S76" s="1737"/>
    </row>
    <row r="77" spans="1:19" ht="33.75">
      <c r="A77" s="1052"/>
      <c r="B77" s="1742"/>
      <c r="C77" s="1738" t="s">
        <v>196</v>
      </c>
      <c r="D77" s="1738"/>
      <c r="E77" s="1738" t="s">
        <v>197</v>
      </c>
      <c r="F77" s="1738"/>
      <c r="G77" s="1738" t="s">
        <v>198</v>
      </c>
      <c r="H77" s="1738"/>
      <c r="I77" s="1738" t="s">
        <v>199</v>
      </c>
      <c r="J77" s="1739"/>
      <c r="K77" s="1239"/>
      <c r="L77" s="1635" t="s">
        <v>200</v>
      </c>
      <c r="M77" s="1632"/>
      <c r="N77" s="1610" t="s">
        <v>201</v>
      </c>
      <c r="O77" s="1272"/>
      <c r="P77" s="1273" t="s">
        <v>202</v>
      </c>
      <c r="Q77" s="1197"/>
      <c r="R77" s="965"/>
      <c r="S77" s="965"/>
    </row>
    <row r="78" spans="1:19" ht="13.5" customHeight="1">
      <c r="A78" s="1052"/>
      <c r="B78" s="1246" t="s">
        <v>24</v>
      </c>
      <c r="C78" s="1180"/>
      <c r="D78" s="1180"/>
      <c r="E78" s="1180"/>
      <c r="F78" s="1180"/>
      <c r="G78" s="1180"/>
      <c r="H78" s="1180"/>
      <c r="I78" s="1180"/>
      <c r="J78" s="1260"/>
      <c r="K78" s="1274"/>
      <c r="L78" s="1182"/>
      <c r="M78" s="1180"/>
      <c r="N78" s="1182"/>
      <c r="O78" s="1180"/>
      <c r="P78" s="1290"/>
      <c r="Q78" s="1207"/>
      <c r="R78" s="969"/>
      <c r="S78" s="969"/>
    </row>
    <row r="79" spans="1:19" ht="13.5" customHeight="1">
      <c r="A79" s="1052"/>
      <c r="B79" s="1192" t="s">
        <v>25</v>
      </c>
      <c r="C79" s="1180">
        <v>15.0655</v>
      </c>
      <c r="D79" s="1220" t="s">
        <v>2766</v>
      </c>
      <c r="E79" s="1180">
        <v>12.2417</v>
      </c>
      <c r="F79" s="1220" t="s">
        <v>2767</v>
      </c>
      <c r="G79" s="1180">
        <v>9.0575</v>
      </c>
      <c r="H79" s="1220" t="s">
        <v>2768</v>
      </c>
      <c r="I79" s="1180">
        <v>11.3642</v>
      </c>
      <c r="J79" s="1267" t="s">
        <v>2769</v>
      </c>
      <c r="K79" s="1275"/>
      <c r="L79" s="1276">
        <v>2.974554998314005E-06</v>
      </c>
      <c r="M79" s="1277"/>
      <c r="N79" s="1276">
        <v>0.22416588013298622</v>
      </c>
      <c r="O79" s="1277"/>
      <c r="P79" s="1278">
        <v>9.117778716172253E-05</v>
      </c>
      <c r="Q79" s="1207"/>
      <c r="R79" s="931"/>
      <c r="S79" s="931"/>
    </row>
    <row r="80" spans="1:19" ht="13.5" customHeight="1">
      <c r="A80" s="1052"/>
      <c r="B80" s="1246" t="s">
        <v>153</v>
      </c>
      <c r="C80" s="1182"/>
      <c r="D80" s="1220"/>
      <c r="E80" s="1182"/>
      <c r="F80" s="1220"/>
      <c r="G80" s="1182"/>
      <c r="H80" s="1220"/>
      <c r="I80" s="1182"/>
      <c r="J80" s="1267"/>
      <c r="K80" s="1275"/>
      <c r="L80" s="1276"/>
      <c r="M80" s="1277"/>
      <c r="N80" s="1276"/>
      <c r="O80" s="1277"/>
      <c r="P80" s="1278"/>
      <c r="Q80" s="1207"/>
      <c r="R80" s="962"/>
      <c r="S80" s="962"/>
    </row>
    <row r="81" spans="1:19" ht="13.5" customHeight="1">
      <c r="A81" s="1052"/>
      <c r="B81" s="1192" t="s">
        <v>19</v>
      </c>
      <c r="C81" s="1180">
        <v>16.9293</v>
      </c>
      <c r="D81" s="1220" t="s">
        <v>2770</v>
      </c>
      <c r="E81" s="1180">
        <v>10.9074</v>
      </c>
      <c r="F81" s="1220" t="s">
        <v>2771</v>
      </c>
      <c r="G81" s="1180">
        <v>6.9767</v>
      </c>
      <c r="H81" s="1220" t="s">
        <v>2772</v>
      </c>
      <c r="I81" s="1180">
        <v>9.4612</v>
      </c>
      <c r="J81" s="1267" t="s">
        <v>2773</v>
      </c>
      <c r="K81" s="1275"/>
      <c r="L81" s="1276">
        <v>5.426437077460378E-10</v>
      </c>
      <c r="M81" s="1277"/>
      <c r="N81" s="1276">
        <v>0.10259124809159115</v>
      </c>
      <c r="O81" s="1277"/>
      <c r="P81" s="1278">
        <v>0.00029245090059459855</v>
      </c>
      <c r="Q81" s="1207"/>
      <c r="R81" s="931"/>
      <c r="S81" s="931"/>
    </row>
    <row r="82" spans="1:19" ht="13.5" customHeight="1">
      <c r="A82" s="1052"/>
      <c r="B82" s="1192" t="s">
        <v>20</v>
      </c>
      <c r="C82" s="1180">
        <v>13.2165</v>
      </c>
      <c r="D82" s="1220" t="s">
        <v>2774</v>
      </c>
      <c r="E82" s="1180">
        <v>13.4443</v>
      </c>
      <c r="F82" s="1220" t="s">
        <v>2775</v>
      </c>
      <c r="G82" s="1180">
        <v>10.9862</v>
      </c>
      <c r="H82" s="1220" t="s">
        <v>2776</v>
      </c>
      <c r="I82" s="1180">
        <v>13.187</v>
      </c>
      <c r="J82" s="1267" t="s">
        <v>2777</v>
      </c>
      <c r="K82" s="1275"/>
      <c r="L82" s="1276">
        <v>0.9778955093153106</v>
      </c>
      <c r="M82" s="1277"/>
      <c r="N82" s="1276">
        <v>0.7916723507860255</v>
      </c>
      <c r="O82" s="1277"/>
      <c r="P82" s="1278">
        <v>0.008350308034792198</v>
      </c>
      <c r="Q82" s="1207"/>
      <c r="R82" s="931"/>
      <c r="S82" s="931"/>
    </row>
    <row r="83" spans="1:19" ht="13.5" customHeight="1">
      <c r="A83" s="1052"/>
      <c r="B83" s="1246" t="s">
        <v>87</v>
      </c>
      <c r="C83" s="1180"/>
      <c r="D83" s="1220"/>
      <c r="E83" s="1180"/>
      <c r="F83" s="1220"/>
      <c r="G83" s="1180"/>
      <c r="H83" s="1220"/>
      <c r="I83" s="1182"/>
      <c r="J83" s="1267"/>
      <c r="K83" s="1275"/>
      <c r="L83" s="1276"/>
      <c r="M83" s="1277"/>
      <c r="N83" s="1276"/>
      <c r="O83" s="1277"/>
      <c r="P83" s="1278"/>
      <c r="Q83" s="1207"/>
      <c r="R83" s="931"/>
      <c r="S83" s="931"/>
    </row>
    <row r="84" spans="1:19" ht="13.5" customHeight="1">
      <c r="A84" s="1052"/>
      <c r="B84" s="1192" t="s">
        <v>24</v>
      </c>
      <c r="C84" s="1180">
        <v>19.4489</v>
      </c>
      <c r="D84" s="1220" t="s">
        <v>2778</v>
      </c>
      <c r="E84" s="1180">
        <v>12.6986</v>
      </c>
      <c r="F84" s="1220" t="s">
        <v>2779</v>
      </c>
      <c r="G84" s="1180">
        <v>9.8609</v>
      </c>
      <c r="H84" s="1220" t="s">
        <v>2780</v>
      </c>
      <c r="I84" s="1180">
        <v>13.6788</v>
      </c>
      <c r="J84" s="1267" t="s">
        <v>2781</v>
      </c>
      <c r="K84" s="1275"/>
      <c r="L84" s="1276">
        <v>0.0019941770525429003</v>
      </c>
      <c r="M84" s="1277"/>
      <c r="N84" s="1276">
        <v>0.6272933610236968</v>
      </c>
      <c r="O84" s="1277"/>
      <c r="P84" s="1278">
        <v>0.0014355160311112503</v>
      </c>
      <c r="Q84" s="1207"/>
      <c r="R84" s="931"/>
      <c r="S84" s="931"/>
    </row>
    <row r="85" spans="1:19" ht="13.5" customHeight="1">
      <c r="A85" s="1052"/>
      <c r="B85" s="1192" t="s">
        <v>19</v>
      </c>
      <c r="C85" s="1180">
        <v>19.1725</v>
      </c>
      <c r="D85" s="1220" t="s">
        <v>2782</v>
      </c>
      <c r="E85" s="1180">
        <v>11.7405</v>
      </c>
      <c r="F85" s="1220" t="s">
        <v>2783</v>
      </c>
      <c r="G85" s="1180">
        <v>7.7302</v>
      </c>
      <c r="H85" s="1220" t="s">
        <v>2784</v>
      </c>
      <c r="I85" s="1180">
        <v>11.4851</v>
      </c>
      <c r="J85" s="1267" t="s">
        <v>2785</v>
      </c>
      <c r="K85" s="1275"/>
      <c r="L85" s="1276">
        <v>0.0051357944702203895</v>
      </c>
      <c r="M85" s="1277"/>
      <c r="N85" s="1276">
        <v>0.9069407339562101</v>
      </c>
      <c r="O85" s="1277"/>
      <c r="P85" s="1278">
        <v>0.025240195424769185</v>
      </c>
      <c r="Q85" s="1207"/>
      <c r="R85" s="931"/>
      <c r="S85" s="931"/>
    </row>
    <row r="86" spans="1:19" ht="13.5" customHeight="1">
      <c r="A86" s="1052"/>
      <c r="B86" s="1192" t="s">
        <v>20</v>
      </c>
      <c r="C86" s="1180">
        <v>19.2261</v>
      </c>
      <c r="D86" s="1220" t="s">
        <v>2786</v>
      </c>
      <c r="E86" s="1180">
        <v>13.6617</v>
      </c>
      <c r="F86" s="1220" t="s">
        <v>2787</v>
      </c>
      <c r="G86" s="1180">
        <v>11.8241</v>
      </c>
      <c r="H86" s="1220" t="s">
        <v>2788</v>
      </c>
      <c r="I86" s="1180">
        <v>15.8354</v>
      </c>
      <c r="J86" s="1267" t="s">
        <v>2789</v>
      </c>
      <c r="K86" s="1275"/>
      <c r="L86" s="1276">
        <v>0.12530605585873333</v>
      </c>
      <c r="M86" s="1277"/>
      <c r="N86" s="1276">
        <v>0.42984290148758175</v>
      </c>
      <c r="O86" s="1277"/>
      <c r="P86" s="1278">
        <v>0.020038267797597875</v>
      </c>
      <c r="Q86" s="1207"/>
      <c r="R86" s="931"/>
      <c r="S86" s="931"/>
    </row>
    <row r="87" spans="1:19" ht="13.5" customHeight="1">
      <c r="A87" s="1052"/>
      <c r="B87" s="1246" t="s">
        <v>93</v>
      </c>
      <c r="C87" s="1180"/>
      <c r="D87" s="1220"/>
      <c r="E87" s="1180"/>
      <c r="F87" s="1220"/>
      <c r="G87" s="1180"/>
      <c r="H87" s="1220"/>
      <c r="I87" s="1182"/>
      <c r="J87" s="1267"/>
      <c r="K87" s="1275"/>
      <c r="L87" s="1276"/>
      <c r="M87" s="1277"/>
      <c r="N87" s="1276"/>
      <c r="O87" s="1277"/>
      <c r="P87" s="1278"/>
      <c r="Q87" s="1207"/>
      <c r="R87" s="931"/>
      <c r="S87" s="931"/>
    </row>
    <row r="88" spans="1:19" ht="13.5" customHeight="1">
      <c r="A88" s="1052"/>
      <c r="B88" s="1192" t="s">
        <v>24</v>
      </c>
      <c r="C88" s="1180"/>
      <c r="D88" s="1220"/>
      <c r="E88" s="1180"/>
      <c r="F88" s="1220"/>
      <c r="G88" s="1180">
        <v>14.6842</v>
      </c>
      <c r="H88" s="1220" t="s">
        <v>553</v>
      </c>
      <c r="I88" s="1180">
        <v>16.896</v>
      </c>
      <c r="J88" s="1267" t="s">
        <v>2790</v>
      </c>
      <c r="K88" s="1275"/>
      <c r="L88" s="1276"/>
      <c r="M88" s="1277"/>
      <c r="N88" s="1276"/>
      <c r="O88" s="1277"/>
      <c r="P88" s="1278">
        <v>0.3658192294410292</v>
      </c>
      <c r="Q88" s="1207"/>
      <c r="R88" s="931"/>
      <c r="S88" s="931"/>
    </row>
    <row r="89" spans="1:19" ht="13.5" customHeight="1">
      <c r="A89" s="1052"/>
      <c r="B89" s="1192" t="s">
        <v>19</v>
      </c>
      <c r="C89" s="1180"/>
      <c r="D89" s="1220"/>
      <c r="E89" s="1180"/>
      <c r="F89" s="1220"/>
      <c r="G89" s="1180">
        <v>13.3815</v>
      </c>
      <c r="H89" s="1220" t="s">
        <v>2791</v>
      </c>
      <c r="I89" s="1180">
        <v>11.39</v>
      </c>
      <c r="J89" s="1267" t="s">
        <v>2792</v>
      </c>
      <c r="K89" s="1275"/>
      <c r="L89" s="1276"/>
      <c r="M89" s="1277"/>
      <c r="N89" s="1276"/>
      <c r="O89" s="1277"/>
      <c r="P89" s="1278">
        <v>0.563323223594657</v>
      </c>
      <c r="Q89" s="1207"/>
      <c r="R89" s="931"/>
      <c r="S89" s="931"/>
    </row>
    <row r="90" spans="1:19" ht="13.5" customHeight="1">
      <c r="A90" s="1052"/>
      <c r="B90" s="1192" t="s">
        <v>20</v>
      </c>
      <c r="C90" s="1180"/>
      <c r="D90" s="1220"/>
      <c r="E90" s="1180"/>
      <c r="F90" s="1220"/>
      <c r="G90" s="1180">
        <v>15.4754</v>
      </c>
      <c r="H90" s="1220" t="s">
        <v>2793</v>
      </c>
      <c r="I90" s="1180">
        <v>20.3804</v>
      </c>
      <c r="J90" s="1267" t="s">
        <v>2794</v>
      </c>
      <c r="K90" s="1275"/>
      <c r="L90" s="1276"/>
      <c r="M90" s="1277"/>
      <c r="N90" s="1276"/>
      <c r="O90" s="1277"/>
      <c r="P90" s="1278">
        <v>0.1042497219313907</v>
      </c>
      <c r="Q90" s="1207"/>
      <c r="R90" s="931"/>
      <c r="S90" s="931"/>
    </row>
    <row r="91" spans="1:19" ht="13.5" customHeight="1">
      <c r="A91" s="1052"/>
      <c r="B91" s="1246" t="s">
        <v>99</v>
      </c>
      <c r="C91" s="1180"/>
      <c r="D91" s="1220"/>
      <c r="E91" s="1180"/>
      <c r="F91" s="1220"/>
      <c r="G91" s="1180"/>
      <c r="H91" s="1220"/>
      <c r="I91" s="1182"/>
      <c r="J91" s="1267"/>
      <c r="K91" s="1275"/>
      <c r="L91" s="1276"/>
      <c r="M91" s="1277"/>
      <c r="N91" s="1276"/>
      <c r="O91" s="1277"/>
      <c r="P91" s="1278"/>
      <c r="Q91" s="1207"/>
      <c r="R91" s="931"/>
      <c r="S91" s="931"/>
    </row>
    <row r="92" spans="1:19" ht="13.5" customHeight="1">
      <c r="A92" s="1052"/>
      <c r="B92" s="1192" t="s">
        <v>24</v>
      </c>
      <c r="C92" s="1180"/>
      <c r="D92" s="1220"/>
      <c r="E92" s="1180"/>
      <c r="F92" s="1220"/>
      <c r="G92" s="1180">
        <v>16.1813</v>
      </c>
      <c r="H92" s="1220" t="s">
        <v>2795</v>
      </c>
      <c r="I92" s="1180">
        <v>17.2512</v>
      </c>
      <c r="J92" s="1267" t="s">
        <v>2796</v>
      </c>
      <c r="K92" s="1275"/>
      <c r="L92" s="1276"/>
      <c r="M92" s="1277"/>
      <c r="N92" s="1276"/>
      <c r="O92" s="1277"/>
      <c r="P92" s="1278">
        <v>0.5646225883018245</v>
      </c>
      <c r="Q92" s="1207"/>
      <c r="R92" s="931"/>
      <c r="S92" s="931"/>
    </row>
    <row r="93" spans="1:19" ht="13.5" customHeight="1">
      <c r="A93" s="1052"/>
      <c r="B93" s="1192" t="s">
        <v>19</v>
      </c>
      <c r="C93" s="1180"/>
      <c r="D93" s="1220"/>
      <c r="E93" s="1180"/>
      <c r="F93" s="1220"/>
      <c r="G93" s="1180">
        <v>12.4111</v>
      </c>
      <c r="H93" s="1220" t="s">
        <v>2797</v>
      </c>
      <c r="I93" s="1180">
        <v>16.4195</v>
      </c>
      <c r="J93" s="1267" t="s">
        <v>2798</v>
      </c>
      <c r="K93" s="1275"/>
      <c r="L93" s="1276"/>
      <c r="M93" s="1277"/>
      <c r="N93" s="1276"/>
      <c r="O93" s="1277"/>
      <c r="P93" s="1278">
        <v>0.14229362617347197</v>
      </c>
      <c r="Q93" s="1207"/>
      <c r="R93" s="931"/>
      <c r="S93" s="931"/>
    </row>
    <row r="94" spans="1:19" ht="13.5" customHeight="1">
      <c r="A94" s="1052"/>
      <c r="B94" s="1192" t="s">
        <v>20</v>
      </c>
      <c r="C94" s="1180"/>
      <c r="D94" s="1220"/>
      <c r="E94" s="1180"/>
      <c r="F94" s="1220"/>
      <c r="G94" s="1180">
        <v>19.1733</v>
      </c>
      <c r="H94" s="1220" t="s">
        <v>2799</v>
      </c>
      <c r="I94" s="1180">
        <v>17.9933</v>
      </c>
      <c r="J94" s="1267" t="s">
        <v>2800</v>
      </c>
      <c r="K94" s="1275"/>
      <c r="L94" s="1276"/>
      <c r="M94" s="1277"/>
      <c r="N94" s="1276"/>
      <c r="O94" s="1277"/>
      <c r="P94" s="1278">
        <v>0.6463815984970809</v>
      </c>
      <c r="Q94" s="1207"/>
      <c r="R94" s="931"/>
      <c r="S94" s="931"/>
    </row>
    <row r="95" spans="1:19" ht="13.5" customHeight="1">
      <c r="A95" s="1052"/>
      <c r="B95" s="1246" t="s">
        <v>105</v>
      </c>
      <c r="C95" s="1180"/>
      <c r="D95" s="1220"/>
      <c r="E95" s="1180"/>
      <c r="F95" s="1220"/>
      <c r="G95" s="1180"/>
      <c r="H95" s="1220"/>
      <c r="I95" s="1182"/>
      <c r="J95" s="1267"/>
      <c r="K95" s="1275"/>
      <c r="L95" s="1276"/>
      <c r="M95" s="1277"/>
      <c r="N95" s="1276"/>
      <c r="O95" s="1277"/>
      <c r="P95" s="1278"/>
      <c r="Q95" s="1207"/>
      <c r="R95" s="931"/>
      <c r="S95" s="931"/>
    </row>
    <row r="96" spans="1:19" ht="13.5" customHeight="1">
      <c r="A96" s="1052"/>
      <c r="B96" s="1192" t="s">
        <v>24</v>
      </c>
      <c r="C96" s="1180">
        <v>14.6009</v>
      </c>
      <c r="D96" s="1220" t="s">
        <v>2801</v>
      </c>
      <c r="E96" s="1180">
        <v>10.8214</v>
      </c>
      <c r="F96" s="1220" t="s">
        <v>2802</v>
      </c>
      <c r="G96" s="1180">
        <v>7.5444</v>
      </c>
      <c r="H96" s="1220" t="s">
        <v>2803</v>
      </c>
      <c r="I96" s="1180">
        <v>10.0727</v>
      </c>
      <c r="J96" s="1267" t="s">
        <v>2804</v>
      </c>
      <c r="K96" s="1275"/>
      <c r="L96" s="1276">
        <v>2.1135140095829286E-06</v>
      </c>
      <c r="M96" s="1277"/>
      <c r="N96" s="1276">
        <v>0.34681662471583063</v>
      </c>
      <c r="O96" s="1277"/>
      <c r="P96" s="1278">
        <v>0.0003046670825790354</v>
      </c>
      <c r="Q96" s="1207"/>
      <c r="R96" s="931"/>
      <c r="S96" s="931"/>
    </row>
    <row r="97" spans="1:19" ht="13.5" customHeight="1">
      <c r="A97" s="1052"/>
      <c r="B97" s="1192" t="s">
        <v>19</v>
      </c>
      <c r="C97" s="1180">
        <v>17.476</v>
      </c>
      <c r="D97" s="1220" t="s">
        <v>2805</v>
      </c>
      <c r="E97" s="1180">
        <v>9.978</v>
      </c>
      <c r="F97" s="1220" t="s">
        <v>398</v>
      </c>
      <c r="G97" s="1180">
        <v>5.6756</v>
      </c>
      <c r="H97" s="1220" t="s">
        <v>2806</v>
      </c>
      <c r="I97" s="1180">
        <v>8.5614</v>
      </c>
      <c r="J97" s="1267" t="s">
        <v>2807</v>
      </c>
      <c r="K97" s="1275"/>
      <c r="L97" s="1276">
        <v>3.870153086893424E-10</v>
      </c>
      <c r="M97" s="1277"/>
      <c r="N97" s="1276">
        <v>0.17583002362600952</v>
      </c>
      <c r="O97" s="1277"/>
      <c r="P97" s="1278">
        <v>0.0003243083014825565</v>
      </c>
      <c r="Q97" s="1207"/>
      <c r="R97" s="931"/>
      <c r="S97" s="931"/>
    </row>
    <row r="98" spans="1:19" ht="13.5" customHeight="1">
      <c r="A98" s="1052"/>
      <c r="B98" s="1193" t="s">
        <v>20</v>
      </c>
      <c r="C98" s="1259">
        <v>11.6136</v>
      </c>
      <c r="D98" s="1244" t="s">
        <v>2808</v>
      </c>
      <c r="E98" s="1259">
        <v>11.5951</v>
      </c>
      <c r="F98" s="1244" t="s">
        <v>2809</v>
      </c>
      <c r="G98" s="1259">
        <v>9.2698</v>
      </c>
      <c r="H98" s="1244" t="s">
        <v>2810</v>
      </c>
      <c r="I98" s="1259">
        <v>11.4663</v>
      </c>
      <c r="J98" s="1279" t="s">
        <v>2811</v>
      </c>
      <c r="K98" s="1280"/>
      <c r="L98" s="1281">
        <v>0.9070197875702177</v>
      </c>
      <c r="M98" s="1282"/>
      <c r="N98" s="1281">
        <v>0.9005131987768653</v>
      </c>
      <c r="O98" s="1282"/>
      <c r="P98" s="1283">
        <v>0.02329878688591558</v>
      </c>
      <c r="Q98" s="1207"/>
      <c r="R98" s="931"/>
      <c r="S98" s="931"/>
    </row>
    <row r="99" spans="1:19" ht="29.25" customHeight="1">
      <c r="A99" s="1052"/>
      <c r="B99" s="51" t="s">
        <v>250</v>
      </c>
      <c r="C99" s="1750" t="s">
        <v>3563</v>
      </c>
      <c r="D99" s="1750"/>
      <c r="E99" s="1750"/>
      <c r="F99" s="1750"/>
      <c r="G99" s="1750"/>
      <c r="H99" s="1750"/>
      <c r="I99" s="1750"/>
      <c r="J99" s="1750"/>
      <c r="K99" s="1750"/>
      <c r="L99" s="1750"/>
      <c r="M99" s="1750"/>
      <c r="N99" s="1750"/>
      <c r="O99" s="1750"/>
      <c r="P99" s="1750"/>
      <c r="Q99" s="1255"/>
      <c r="R99" s="1010"/>
      <c r="S99" s="1010"/>
    </row>
    <row r="100" spans="1:19" ht="12.75" customHeight="1">
      <c r="A100" s="1052"/>
      <c r="B100" s="51"/>
      <c r="C100" s="1750" t="s">
        <v>251</v>
      </c>
      <c r="D100" s="1750"/>
      <c r="E100" s="1750"/>
      <c r="F100" s="1750"/>
      <c r="G100" s="1750"/>
      <c r="H100" s="1750"/>
      <c r="I100" s="1750"/>
      <c r="J100" s="1750"/>
      <c r="K100" s="1750"/>
      <c r="L100" s="1750"/>
      <c r="M100" s="1750"/>
      <c r="N100" s="1750"/>
      <c r="O100" s="1750"/>
      <c r="P100" s="1750"/>
      <c r="Q100" s="1750"/>
      <c r="R100" s="982"/>
      <c r="S100" s="982"/>
    </row>
    <row r="101" spans="1:19" ht="12.75">
      <c r="A101" s="1052"/>
      <c r="B101" s="6" t="s">
        <v>252</v>
      </c>
      <c r="C101" s="97" t="s">
        <v>253</v>
      </c>
      <c r="D101" s="97"/>
      <c r="E101" s="98"/>
      <c r="F101" s="98"/>
      <c r="G101" s="98"/>
      <c r="H101" s="98"/>
      <c r="I101" s="98"/>
      <c r="J101" s="98"/>
      <c r="K101" s="98"/>
      <c r="L101" s="98"/>
      <c r="M101" s="98"/>
      <c r="N101" s="98"/>
      <c r="O101" s="98"/>
      <c r="P101" s="98"/>
      <c r="Q101" s="98"/>
      <c r="R101" s="98"/>
      <c r="S101" s="98"/>
    </row>
    <row r="102" spans="1:17" ht="12.75">
      <c r="A102" s="1052"/>
      <c r="B102" s="1171"/>
      <c r="C102" s="1171"/>
      <c r="D102" s="1171"/>
      <c r="E102" s="1171"/>
      <c r="F102" s="1171"/>
      <c r="G102" s="1171"/>
      <c r="H102" s="1171"/>
      <c r="I102" s="1171"/>
      <c r="J102" s="1171"/>
      <c r="K102" s="1171"/>
      <c r="L102" s="1171"/>
      <c r="M102" s="1171"/>
      <c r="N102" s="1171"/>
      <c r="O102" s="1171"/>
      <c r="P102" s="1171"/>
      <c r="Q102" s="1171"/>
    </row>
    <row r="103" spans="1:19" ht="15">
      <c r="A103" s="1052"/>
      <c r="B103" s="1185" t="s">
        <v>254</v>
      </c>
      <c r="C103" s="1214"/>
      <c r="D103" s="1214"/>
      <c r="E103" s="1176"/>
      <c r="F103" s="1176"/>
      <c r="G103" s="1207"/>
      <c r="H103" s="1214"/>
      <c r="I103" s="1214"/>
      <c r="J103" s="1176"/>
      <c r="K103" s="1176"/>
      <c r="L103" s="1176"/>
      <c r="M103" s="1176"/>
      <c r="N103" s="1207"/>
      <c r="O103" s="1176"/>
      <c r="P103" s="1214"/>
      <c r="Q103" s="1214"/>
      <c r="R103" s="931"/>
      <c r="S103" s="931"/>
    </row>
    <row r="104" spans="1:19" ht="27.75" customHeight="1">
      <c r="A104" s="1052"/>
      <c r="B104" s="1723" t="s">
        <v>255</v>
      </c>
      <c r="C104" s="1723"/>
      <c r="D104" s="1723"/>
      <c r="E104" s="1723"/>
      <c r="F104" s="1723"/>
      <c r="G104" s="1723"/>
      <c r="H104" s="1723"/>
      <c r="I104" s="1723"/>
      <c r="J104" s="1723"/>
      <c r="K104" s="1723"/>
      <c r="L104" s="1723"/>
      <c r="M104" s="1723"/>
      <c r="N104" s="1723"/>
      <c r="O104" s="1723"/>
      <c r="P104" s="1723"/>
      <c r="Q104" s="1214"/>
      <c r="R104" s="931"/>
      <c r="S104" s="1013"/>
    </row>
    <row r="105" spans="1:19" ht="31.5" customHeight="1">
      <c r="A105" s="1052"/>
      <c r="B105" s="1723" t="s">
        <v>256</v>
      </c>
      <c r="C105" s="1723"/>
      <c r="D105" s="1723"/>
      <c r="E105" s="1723"/>
      <c r="F105" s="1723"/>
      <c r="G105" s="1723"/>
      <c r="H105" s="1723"/>
      <c r="I105" s="1723"/>
      <c r="J105" s="1723"/>
      <c r="K105" s="1723"/>
      <c r="L105" s="1723"/>
      <c r="M105" s="1723"/>
      <c r="N105" s="1723"/>
      <c r="O105" s="1723"/>
      <c r="P105" s="1723"/>
      <c r="Q105" s="1251"/>
      <c r="R105" s="1006"/>
      <c r="S105" s="1006"/>
    </row>
    <row r="106" spans="1:19" ht="31.5" customHeight="1">
      <c r="A106" s="1052"/>
      <c r="B106" s="1723" t="s">
        <v>191</v>
      </c>
      <c r="C106" s="1723"/>
      <c r="D106" s="1723"/>
      <c r="E106" s="1723"/>
      <c r="F106" s="1723"/>
      <c r="G106" s="1723"/>
      <c r="H106" s="1723"/>
      <c r="I106" s="1723"/>
      <c r="J106" s="1723"/>
      <c r="K106" s="1723"/>
      <c r="L106" s="1723"/>
      <c r="M106" s="1723"/>
      <c r="N106" s="1723"/>
      <c r="O106" s="1723"/>
      <c r="P106" s="1723"/>
      <c r="Q106" s="1251"/>
      <c r="R106" s="1006"/>
      <c r="S106" s="1006"/>
    </row>
    <row r="107" spans="1:19" ht="17.25" customHeight="1">
      <c r="A107" s="1052"/>
      <c r="B107" s="1187" t="s">
        <v>257</v>
      </c>
      <c r="C107" s="1189" t="s">
        <v>2658</v>
      </c>
      <c r="D107" s="1189"/>
      <c r="E107" s="1176"/>
      <c r="F107" s="1176"/>
      <c r="G107" s="1207"/>
      <c r="H107" s="1214"/>
      <c r="I107" s="1214"/>
      <c r="J107" s="1176"/>
      <c r="K107" s="1176"/>
      <c r="L107" s="1176"/>
      <c r="M107" s="1176"/>
      <c r="N107" s="1207"/>
      <c r="O107" s="1176"/>
      <c r="P107" s="1214"/>
      <c r="Q107" s="1214"/>
      <c r="R107" s="931"/>
      <c r="S107" s="931"/>
    </row>
    <row r="108" spans="1:19" ht="12.75">
      <c r="A108" s="1052"/>
      <c r="B108" s="1171"/>
      <c r="C108" s="1755" t="s">
        <v>258</v>
      </c>
      <c r="D108" s="1755"/>
      <c r="E108" s="1755"/>
      <c r="F108" s="1755"/>
      <c r="G108" s="1755"/>
      <c r="H108" s="1755"/>
      <c r="I108" s="1755"/>
      <c r="J108" s="1755"/>
      <c r="K108" s="1755"/>
      <c r="L108" s="1755"/>
      <c r="M108" s="1755"/>
      <c r="N108" s="1755"/>
      <c r="O108" s="1755"/>
      <c r="P108" s="1755"/>
      <c r="Q108" s="1214"/>
      <c r="R108" s="931"/>
      <c r="S108" s="931"/>
    </row>
    <row r="109" spans="1:19" ht="12.75" customHeight="1">
      <c r="A109" s="1052"/>
      <c r="B109" s="1741" t="s">
        <v>17</v>
      </c>
      <c r="C109" s="1743" t="s">
        <v>259</v>
      </c>
      <c r="D109" s="1743"/>
      <c r="E109" s="1743"/>
      <c r="F109" s="1743"/>
      <c r="G109" s="1743"/>
      <c r="H109" s="1743"/>
      <c r="I109" s="1743"/>
      <c r="J109" s="1744"/>
      <c r="K109" s="1745" t="s">
        <v>195</v>
      </c>
      <c r="L109" s="1726"/>
      <c r="M109" s="1726"/>
      <c r="N109" s="1726"/>
      <c r="O109" s="1726"/>
      <c r="P109" s="1727"/>
      <c r="Q109" s="1207"/>
      <c r="R109" s="1736"/>
      <c r="S109" s="1737"/>
    </row>
    <row r="110" spans="1:19" ht="33.75">
      <c r="A110" s="1052"/>
      <c r="B110" s="1742"/>
      <c r="C110" s="1738" t="s">
        <v>196</v>
      </c>
      <c r="D110" s="1738"/>
      <c r="E110" s="1738" t="s">
        <v>197</v>
      </c>
      <c r="F110" s="1738"/>
      <c r="G110" s="1738" t="s">
        <v>198</v>
      </c>
      <c r="H110" s="1738"/>
      <c r="I110" s="1738" t="s">
        <v>199</v>
      </c>
      <c r="J110" s="1739"/>
      <c r="K110" s="1239"/>
      <c r="L110" s="1635" t="s">
        <v>200</v>
      </c>
      <c r="M110" s="1632"/>
      <c r="N110" s="1610" t="s">
        <v>201</v>
      </c>
      <c r="O110" s="1272"/>
      <c r="P110" s="1273" t="s">
        <v>202</v>
      </c>
      <c r="Q110" s="1197"/>
      <c r="R110" s="965"/>
      <c r="S110" s="965"/>
    </row>
    <row r="111" spans="1:19" ht="13.5" customHeight="1">
      <c r="A111" s="1052"/>
      <c r="B111" s="1246" t="s">
        <v>24</v>
      </c>
      <c r="C111" s="1180"/>
      <c r="D111" s="1180"/>
      <c r="E111" s="1180"/>
      <c r="F111" s="1180"/>
      <c r="G111" s="1180"/>
      <c r="H111" s="1180"/>
      <c r="I111" s="1180"/>
      <c r="J111" s="1260"/>
      <c r="K111" s="1180"/>
      <c r="L111" s="1182"/>
      <c r="M111" s="1180"/>
      <c r="N111" s="1182"/>
      <c r="O111" s="1180"/>
      <c r="P111" s="1182"/>
      <c r="Q111" s="1284"/>
      <c r="R111" s="935"/>
      <c r="S111" s="935"/>
    </row>
    <row r="112" spans="1:19" ht="13.5" customHeight="1">
      <c r="A112" s="1052"/>
      <c r="B112" s="1192" t="s">
        <v>25</v>
      </c>
      <c r="C112" s="1180">
        <v>15.3826</v>
      </c>
      <c r="D112" s="1220" t="s">
        <v>2812</v>
      </c>
      <c r="E112" s="1180">
        <v>13.1359</v>
      </c>
      <c r="F112" s="1220" t="s">
        <v>2813</v>
      </c>
      <c r="G112" s="1180">
        <v>10.0275</v>
      </c>
      <c r="H112" s="1220" t="s">
        <v>2814</v>
      </c>
      <c r="I112" s="1180">
        <v>12.4587</v>
      </c>
      <c r="J112" s="1267" t="s">
        <v>2659</v>
      </c>
      <c r="K112" s="1220"/>
      <c r="L112" s="1276">
        <v>0.0002393998383518614</v>
      </c>
      <c r="M112" s="1291"/>
      <c r="N112" s="1276">
        <v>0.355104678454524</v>
      </c>
      <c r="O112" s="1291"/>
      <c r="P112" s="1276">
        <v>5.7431883286884755E-05</v>
      </c>
      <c r="Q112" s="1284"/>
      <c r="R112" s="936"/>
      <c r="S112" s="936"/>
    </row>
    <row r="113" spans="1:19" ht="13.5" customHeight="1">
      <c r="A113" s="1052"/>
      <c r="B113" s="1246" t="s">
        <v>153</v>
      </c>
      <c r="C113" s="1180" t="s">
        <v>263</v>
      </c>
      <c r="D113" s="1220" t="s">
        <v>263</v>
      </c>
      <c r="E113" s="1180" t="s">
        <v>263</v>
      </c>
      <c r="F113" s="1220" t="s">
        <v>263</v>
      </c>
      <c r="G113" s="1180" t="s">
        <v>263</v>
      </c>
      <c r="H113" s="1220"/>
      <c r="I113" s="1182"/>
      <c r="J113" s="1267"/>
      <c r="K113" s="1220"/>
      <c r="L113" s="1276"/>
      <c r="M113" s="1291"/>
      <c r="N113" s="1276"/>
      <c r="O113" s="1291"/>
      <c r="P113" s="1276"/>
      <c r="Q113" s="1284"/>
      <c r="R113" s="937"/>
      <c r="S113" s="937"/>
    </row>
    <row r="114" spans="1:19" ht="13.5" customHeight="1">
      <c r="A114" s="1052"/>
      <c r="B114" s="1192" t="s">
        <v>19</v>
      </c>
      <c r="C114" s="1180">
        <v>17.036</v>
      </c>
      <c r="D114" s="1220" t="s">
        <v>2815</v>
      </c>
      <c r="E114" s="1180">
        <v>11.2858</v>
      </c>
      <c r="F114" s="1220" t="s">
        <v>2816</v>
      </c>
      <c r="G114" s="1180">
        <v>7.6537</v>
      </c>
      <c r="H114" s="1220" t="s">
        <v>2817</v>
      </c>
      <c r="I114" s="1180">
        <v>10.192</v>
      </c>
      <c r="J114" s="1267" t="s">
        <v>2660</v>
      </c>
      <c r="K114" s="1220"/>
      <c r="L114" s="1276">
        <v>7.0485077774407046E-09</v>
      </c>
      <c r="M114" s="1291"/>
      <c r="N114" s="1276">
        <v>0.22105360250596795</v>
      </c>
      <c r="O114" s="1291"/>
      <c r="P114" s="1276">
        <v>0.00031529789456907764</v>
      </c>
      <c r="Q114" s="1284"/>
      <c r="R114" s="936"/>
      <c r="S114" s="936"/>
    </row>
    <row r="115" spans="1:19" ht="13.5" customHeight="1">
      <c r="A115" s="1052"/>
      <c r="B115" s="1192" t="s">
        <v>20</v>
      </c>
      <c r="C115" s="1180">
        <v>13.8155</v>
      </c>
      <c r="D115" s="1220" t="s">
        <v>2818</v>
      </c>
      <c r="E115" s="1180">
        <v>14.8737</v>
      </c>
      <c r="F115" s="1220" t="s">
        <v>2819</v>
      </c>
      <c r="G115" s="1180">
        <v>12.2527</v>
      </c>
      <c r="H115" s="1220" t="s">
        <v>2820</v>
      </c>
      <c r="I115" s="1180">
        <v>14.6052</v>
      </c>
      <c r="J115" s="1267" t="s">
        <v>2661</v>
      </c>
      <c r="K115" s="1220"/>
      <c r="L115" s="1276">
        <v>0.46029494068467947</v>
      </c>
      <c r="M115" s="1291"/>
      <c r="N115" s="1276">
        <v>0.7847310127727738</v>
      </c>
      <c r="O115" s="1291"/>
      <c r="P115" s="1276">
        <v>0.0048605052789165715</v>
      </c>
      <c r="Q115" s="1284"/>
      <c r="R115" s="936"/>
      <c r="S115" s="936"/>
    </row>
    <row r="116" spans="1:19" ht="13.5" customHeight="1">
      <c r="A116" s="1052"/>
      <c r="B116" s="1246" t="s">
        <v>31</v>
      </c>
      <c r="C116" s="1180" t="s">
        <v>263</v>
      </c>
      <c r="D116" s="1220" t="s">
        <v>263</v>
      </c>
      <c r="E116" s="1180" t="s">
        <v>263</v>
      </c>
      <c r="F116" s="1220" t="s">
        <v>263</v>
      </c>
      <c r="G116" s="1180" t="s">
        <v>263</v>
      </c>
      <c r="H116" s="1220"/>
      <c r="I116" s="1182"/>
      <c r="J116" s="1267"/>
      <c r="K116" s="1220"/>
      <c r="L116" s="1276"/>
      <c r="M116" s="1291"/>
      <c r="N116" s="1276"/>
      <c r="O116" s="1291"/>
      <c r="P116" s="1276"/>
      <c r="Q116" s="1284"/>
      <c r="R116" s="936"/>
      <c r="S116" s="936"/>
    </row>
    <row r="117" spans="1:19" ht="13.5" customHeight="1">
      <c r="A117" s="1052"/>
      <c r="B117" s="1192" t="s">
        <v>32</v>
      </c>
      <c r="C117" s="1180">
        <v>12.4241</v>
      </c>
      <c r="D117" s="1220" t="s">
        <v>2821</v>
      </c>
      <c r="E117" s="1180">
        <v>6.3367</v>
      </c>
      <c r="F117" s="1220" t="s">
        <v>2822</v>
      </c>
      <c r="G117" s="1180">
        <v>5.0575</v>
      </c>
      <c r="H117" s="1220" t="s">
        <v>2823</v>
      </c>
      <c r="I117" s="1180">
        <v>7.0849</v>
      </c>
      <c r="J117" s="1267" t="s">
        <v>2664</v>
      </c>
      <c r="K117" s="1220"/>
      <c r="L117" s="1276">
        <v>0.11893696694782507</v>
      </c>
      <c r="M117" s="1291"/>
      <c r="N117" s="1276">
        <v>0.7476786037650642</v>
      </c>
      <c r="O117" s="1291"/>
      <c r="P117" s="1276">
        <v>0.29565183617219937</v>
      </c>
      <c r="Q117" s="1284"/>
      <c r="R117" s="936"/>
      <c r="S117" s="936"/>
    </row>
    <row r="118" spans="1:19" ht="13.5" customHeight="1">
      <c r="A118" s="1052"/>
      <c r="B118" s="1192" t="s">
        <v>38</v>
      </c>
      <c r="C118" s="1180">
        <v>12.252</v>
      </c>
      <c r="D118" s="1220" t="s">
        <v>2824</v>
      </c>
      <c r="E118" s="1180">
        <v>9.7994</v>
      </c>
      <c r="F118" s="1220" t="s">
        <v>1041</v>
      </c>
      <c r="G118" s="1180">
        <v>8.4036</v>
      </c>
      <c r="H118" s="1220" t="s">
        <v>2825</v>
      </c>
      <c r="I118" s="1180">
        <v>9.6257</v>
      </c>
      <c r="J118" s="1267" t="s">
        <v>2669</v>
      </c>
      <c r="K118" s="1220"/>
      <c r="L118" s="1276">
        <v>0.23055527549333554</v>
      </c>
      <c r="M118" s="1291"/>
      <c r="N118" s="1276">
        <v>0.9196282595061043</v>
      </c>
      <c r="O118" s="1291"/>
      <c r="P118" s="1276">
        <v>0.44300179087393854</v>
      </c>
      <c r="Q118" s="1284"/>
      <c r="R118" s="936"/>
      <c r="S118" s="936"/>
    </row>
    <row r="119" spans="1:19" ht="13.5" customHeight="1">
      <c r="A119" s="1052"/>
      <c r="B119" s="1192"/>
      <c r="C119" s="1180"/>
      <c r="D119" s="1220"/>
      <c r="E119" s="1180"/>
      <c r="F119" s="1220"/>
      <c r="G119" s="1180"/>
      <c r="H119" s="1220"/>
      <c r="I119" s="1180"/>
      <c r="J119" s="1267"/>
      <c r="K119" s="1220"/>
      <c r="L119" s="1276"/>
      <c r="M119" s="1291"/>
      <c r="N119" s="1276"/>
      <c r="O119" s="1291"/>
      <c r="P119" s="1276"/>
      <c r="Q119" s="1284"/>
      <c r="R119" s="936"/>
      <c r="S119" s="936"/>
    </row>
    <row r="120" spans="1:19" ht="13.5" customHeight="1">
      <c r="A120" s="1052"/>
      <c r="B120" s="1192" t="s">
        <v>44</v>
      </c>
      <c r="C120" s="1180">
        <v>12.3096</v>
      </c>
      <c r="D120" s="1220" t="s">
        <v>2826</v>
      </c>
      <c r="E120" s="1180">
        <v>8.8575</v>
      </c>
      <c r="F120" s="1220" t="s">
        <v>1317</v>
      </c>
      <c r="G120" s="1180">
        <v>7.2064</v>
      </c>
      <c r="H120" s="1220" t="s">
        <v>2827</v>
      </c>
      <c r="I120" s="1180">
        <v>8.8672</v>
      </c>
      <c r="J120" s="1267" t="s">
        <v>2674</v>
      </c>
      <c r="K120" s="1220"/>
      <c r="L120" s="1276">
        <v>0.05616972966022682</v>
      </c>
      <c r="M120" s="1291"/>
      <c r="N120" s="1276">
        <v>0.9942926446978424</v>
      </c>
      <c r="O120" s="1291"/>
      <c r="P120" s="1276">
        <v>0.1715285363002459</v>
      </c>
      <c r="Q120" s="1284"/>
      <c r="R120" s="936"/>
      <c r="S120" s="936"/>
    </row>
    <row r="121" spans="1:19" ht="13.5" customHeight="1">
      <c r="A121" s="1052"/>
      <c r="B121" s="1192" t="s">
        <v>50</v>
      </c>
      <c r="C121" s="1180">
        <v>14.5466</v>
      </c>
      <c r="D121" s="1220" t="s">
        <v>2828</v>
      </c>
      <c r="E121" s="1180">
        <v>11.671</v>
      </c>
      <c r="F121" s="1220" t="s">
        <v>2829</v>
      </c>
      <c r="G121" s="1180">
        <v>6.3438</v>
      </c>
      <c r="H121" s="1220" t="s">
        <v>2830</v>
      </c>
      <c r="I121" s="1180">
        <v>10.7749</v>
      </c>
      <c r="J121" s="1267" t="s">
        <v>2679</v>
      </c>
      <c r="K121" s="1220"/>
      <c r="L121" s="1276">
        <v>0.016744205605327522</v>
      </c>
      <c r="M121" s="1291"/>
      <c r="N121" s="1276">
        <v>0.4982769004402028</v>
      </c>
      <c r="O121" s="1291"/>
      <c r="P121" s="1276">
        <v>3.190285206366994E-05</v>
      </c>
      <c r="Q121" s="1284"/>
      <c r="R121" s="936"/>
      <c r="S121" s="936"/>
    </row>
    <row r="122" spans="1:19" ht="13.5" customHeight="1">
      <c r="A122" s="1052"/>
      <c r="B122" s="1192" t="s">
        <v>56</v>
      </c>
      <c r="C122" s="1180">
        <v>16.3249</v>
      </c>
      <c r="D122" s="1220" t="s">
        <v>2831</v>
      </c>
      <c r="E122" s="1180">
        <v>12.7503</v>
      </c>
      <c r="F122" s="1220" t="s">
        <v>2832</v>
      </c>
      <c r="G122" s="1180">
        <v>7.7808</v>
      </c>
      <c r="H122" s="1220" t="s">
        <v>2833</v>
      </c>
      <c r="I122" s="1180">
        <v>10.003</v>
      </c>
      <c r="J122" s="1267" t="s">
        <v>2684</v>
      </c>
      <c r="K122" s="1220"/>
      <c r="L122" s="1276">
        <v>0.00011920133003551214</v>
      </c>
      <c r="M122" s="1291"/>
      <c r="N122" s="1276">
        <v>0.035011544894161695</v>
      </c>
      <c r="O122" s="1291"/>
      <c r="P122" s="1276">
        <v>0.05361818730279144</v>
      </c>
      <c r="Q122" s="1284"/>
      <c r="R122" s="936"/>
      <c r="S122" s="936"/>
    </row>
    <row r="123" spans="1:19" ht="13.5" customHeight="1">
      <c r="A123" s="1052"/>
      <c r="B123" s="1192" t="s">
        <v>62</v>
      </c>
      <c r="C123" s="1180">
        <v>17.2963</v>
      </c>
      <c r="D123" s="1220" t="s">
        <v>2834</v>
      </c>
      <c r="E123" s="1180">
        <v>9.8335</v>
      </c>
      <c r="F123" s="1220" t="s">
        <v>2835</v>
      </c>
      <c r="G123" s="1180">
        <v>7.8405</v>
      </c>
      <c r="H123" s="1220" t="s">
        <v>2836</v>
      </c>
      <c r="I123" s="1180">
        <v>10.0356</v>
      </c>
      <c r="J123" s="1267" t="s">
        <v>2689</v>
      </c>
      <c r="K123" s="1220"/>
      <c r="L123" s="1276">
        <v>0.000124998378622454</v>
      </c>
      <c r="M123" s="1291"/>
      <c r="N123" s="1276">
        <v>0.8791672684404377</v>
      </c>
      <c r="O123" s="1291"/>
      <c r="P123" s="1276">
        <v>0.05784067190024933</v>
      </c>
      <c r="Q123" s="1284"/>
      <c r="R123" s="936"/>
      <c r="S123" s="936"/>
    </row>
    <row r="124" spans="1:19" ht="13.5" customHeight="1">
      <c r="A124" s="1052"/>
      <c r="B124" s="1192" t="s">
        <v>68</v>
      </c>
      <c r="C124" s="1180">
        <v>13.5239</v>
      </c>
      <c r="D124" s="1220" t="s">
        <v>2837</v>
      </c>
      <c r="E124" s="1180">
        <v>10.9945</v>
      </c>
      <c r="F124" s="1220" t="s">
        <v>2691</v>
      </c>
      <c r="G124" s="1180">
        <v>9.9653</v>
      </c>
      <c r="H124" s="1220" t="s">
        <v>2838</v>
      </c>
      <c r="I124" s="1180">
        <v>10.9905</v>
      </c>
      <c r="J124" s="1267" t="s">
        <v>2694</v>
      </c>
      <c r="K124" s="1220"/>
      <c r="L124" s="1276">
        <v>0.16717251505798614</v>
      </c>
      <c r="M124" s="1291"/>
      <c r="N124" s="1276">
        <v>0.9979422391433124</v>
      </c>
      <c r="O124" s="1291"/>
      <c r="P124" s="1276">
        <v>0.37688531303424266</v>
      </c>
      <c r="Q124" s="1284"/>
      <c r="R124" s="936"/>
      <c r="S124" s="936"/>
    </row>
    <row r="125" spans="1:19" ht="13.5" customHeight="1">
      <c r="A125" s="1052"/>
      <c r="B125" s="1192" t="s">
        <v>74</v>
      </c>
      <c r="C125" s="1180">
        <v>12.9918</v>
      </c>
      <c r="D125" s="1220" t="s">
        <v>2839</v>
      </c>
      <c r="E125" s="1180">
        <v>15.6352</v>
      </c>
      <c r="F125" s="1220" t="s">
        <v>2840</v>
      </c>
      <c r="G125" s="1180">
        <v>14.2446</v>
      </c>
      <c r="H125" s="1220" t="s">
        <v>2841</v>
      </c>
      <c r="I125" s="1180">
        <v>16.0483</v>
      </c>
      <c r="J125" s="1267" t="s">
        <v>2699</v>
      </c>
      <c r="K125" s="1220"/>
      <c r="L125" s="1276">
        <v>0.08896661159525521</v>
      </c>
      <c r="M125" s="1291"/>
      <c r="N125" s="1276">
        <v>0.8342494369598537</v>
      </c>
      <c r="O125" s="1291"/>
      <c r="P125" s="1276">
        <v>0.28178579986776153</v>
      </c>
      <c r="Q125" s="1284"/>
      <c r="R125" s="936"/>
      <c r="S125" s="936"/>
    </row>
    <row r="126" spans="1:19" ht="13.5" customHeight="1">
      <c r="A126" s="1052"/>
      <c r="B126" s="1192" t="s">
        <v>80</v>
      </c>
      <c r="C126" s="1180">
        <v>25.7956</v>
      </c>
      <c r="D126" s="1220" t="s">
        <v>2842</v>
      </c>
      <c r="E126" s="1180">
        <v>37.9381</v>
      </c>
      <c r="F126" s="1220" t="s">
        <v>2843</v>
      </c>
      <c r="G126" s="1180">
        <v>31.858</v>
      </c>
      <c r="H126" s="1220" t="s">
        <v>2844</v>
      </c>
      <c r="I126" s="1180">
        <v>34.1803</v>
      </c>
      <c r="J126" s="1267" t="s">
        <v>2704</v>
      </c>
      <c r="K126" s="1220"/>
      <c r="L126" s="1276">
        <v>0.01205272074688124</v>
      </c>
      <c r="M126" s="1291"/>
      <c r="N126" s="1276">
        <v>0.20224148615624493</v>
      </c>
      <c r="O126" s="1291"/>
      <c r="P126" s="1276">
        <v>0.3804358244960322</v>
      </c>
      <c r="Q126" s="1284"/>
      <c r="R126" s="936"/>
      <c r="S126" s="936"/>
    </row>
    <row r="127" spans="1:19" ht="13.5" customHeight="1">
      <c r="A127" s="1052"/>
      <c r="B127" s="1246" t="s">
        <v>87</v>
      </c>
      <c r="C127" s="1180" t="s">
        <v>263</v>
      </c>
      <c r="D127" s="1220" t="s">
        <v>263</v>
      </c>
      <c r="E127" s="1180" t="s">
        <v>263</v>
      </c>
      <c r="F127" s="1220" t="s">
        <v>263</v>
      </c>
      <c r="G127" s="1180" t="s">
        <v>263</v>
      </c>
      <c r="H127" s="1220"/>
      <c r="I127" s="1182"/>
      <c r="J127" s="1267"/>
      <c r="K127" s="1220"/>
      <c r="L127" s="1276"/>
      <c r="M127" s="1291"/>
      <c r="N127" s="1276"/>
      <c r="O127" s="1291"/>
      <c r="P127" s="1276"/>
      <c r="Q127" s="1284"/>
      <c r="R127" s="936"/>
      <c r="S127" s="936"/>
    </row>
    <row r="128" spans="1:19" ht="13.5" customHeight="1">
      <c r="A128" s="1052"/>
      <c r="B128" s="1192" t="s">
        <v>24</v>
      </c>
      <c r="C128" s="1180">
        <v>17.0867</v>
      </c>
      <c r="D128" s="1220" t="s">
        <v>2845</v>
      </c>
      <c r="E128" s="1180">
        <v>12.2919</v>
      </c>
      <c r="F128" s="1220" t="s">
        <v>2846</v>
      </c>
      <c r="G128" s="1180">
        <v>8.6689</v>
      </c>
      <c r="H128" s="1220" t="s">
        <v>2847</v>
      </c>
      <c r="I128" s="1180">
        <v>12.9917</v>
      </c>
      <c r="J128" s="1267" t="s">
        <v>2709</v>
      </c>
      <c r="K128" s="1220"/>
      <c r="L128" s="1276">
        <v>0.012579146531141339</v>
      </c>
      <c r="M128" s="1291"/>
      <c r="N128" s="1276">
        <v>0.7340088807321956</v>
      </c>
      <c r="O128" s="1291"/>
      <c r="P128" s="1276">
        <v>0.0001436171372781736</v>
      </c>
      <c r="Q128" s="1284"/>
      <c r="R128" s="936"/>
      <c r="S128" s="936"/>
    </row>
    <row r="129" spans="1:19" ht="13.5" customHeight="1">
      <c r="A129" s="1052"/>
      <c r="B129" s="1192" t="s">
        <v>19</v>
      </c>
      <c r="C129" s="1180">
        <v>16.0178</v>
      </c>
      <c r="D129" s="1220" t="s">
        <v>2848</v>
      </c>
      <c r="E129" s="1180">
        <v>11.4733</v>
      </c>
      <c r="F129" s="1220" t="s">
        <v>2849</v>
      </c>
      <c r="G129" s="1180">
        <v>6.4161</v>
      </c>
      <c r="H129" s="1220" t="s">
        <v>2850</v>
      </c>
      <c r="I129" s="1180">
        <v>10.6674</v>
      </c>
      <c r="J129" s="1267" t="s">
        <v>2710</v>
      </c>
      <c r="K129" s="1220"/>
      <c r="L129" s="1276">
        <v>0.02623317363215727</v>
      </c>
      <c r="M129" s="1291"/>
      <c r="N129" s="1276">
        <v>0.7243400103754296</v>
      </c>
      <c r="O129" s="1291"/>
      <c r="P129" s="1276">
        <v>0.0053927331301784065</v>
      </c>
      <c r="Q129" s="1284"/>
      <c r="R129" s="936"/>
      <c r="S129" s="936"/>
    </row>
    <row r="130" spans="1:19" ht="13.5" customHeight="1">
      <c r="A130" s="1052"/>
      <c r="B130" s="1192" t="s">
        <v>20</v>
      </c>
      <c r="C130" s="1180">
        <v>18.0837</v>
      </c>
      <c r="D130" s="1220" t="s">
        <v>2851</v>
      </c>
      <c r="E130" s="1180">
        <v>13.0486</v>
      </c>
      <c r="F130" s="1220" t="s">
        <v>2852</v>
      </c>
      <c r="G130" s="1180">
        <v>10.7253</v>
      </c>
      <c r="H130" s="1220" t="s">
        <v>2853</v>
      </c>
      <c r="I130" s="1180">
        <v>15.1409</v>
      </c>
      <c r="J130" s="1267" t="s">
        <v>2711</v>
      </c>
      <c r="K130" s="1220"/>
      <c r="L130" s="1276">
        <v>0.16399743961672564</v>
      </c>
      <c r="M130" s="1291"/>
      <c r="N130" s="1276">
        <v>0.4434440399892077</v>
      </c>
      <c r="O130" s="1291"/>
      <c r="P130" s="1276">
        <v>0.006302573326376626</v>
      </c>
      <c r="Q130" s="1284"/>
      <c r="R130" s="936"/>
      <c r="S130" s="936"/>
    </row>
    <row r="131" spans="1:19" ht="13.5" customHeight="1">
      <c r="A131" s="1052"/>
      <c r="B131" s="1246" t="s">
        <v>93</v>
      </c>
      <c r="C131" s="1180" t="s">
        <v>263</v>
      </c>
      <c r="D131" s="1220" t="s">
        <v>263</v>
      </c>
      <c r="E131" s="1180" t="s">
        <v>263</v>
      </c>
      <c r="F131" s="1220" t="s">
        <v>263</v>
      </c>
      <c r="G131" s="1180" t="s">
        <v>263</v>
      </c>
      <c r="H131" s="1220"/>
      <c r="I131" s="1182"/>
      <c r="J131" s="1267"/>
      <c r="K131" s="1220"/>
      <c r="L131" s="1276"/>
      <c r="M131" s="1291"/>
      <c r="N131" s="1276"/>
      <c r="O131" s="1291"/>
      <c r="P131" s="1276"/>
      <c r="Q131" s="1284"/>
      <c r="R131" s="936"/>
      <c r="S131" s="936"/>
    </row>
    <row r="132" spans="1:19" ht="13.5" customHeight="1">
      <c r="A132" s="1052"/>
      <c r="B132" s="1192" t="s">
        <v>24</v>
      </c>
      <c r="C132" s="1180"/>
      <c r="D132" s="1220"/>
      <c r="E132" s="1180"/>
      <c r="F132" s="1220"/>
      <c r="G132" s="1180">
        <v>13.898</v>
      </c>
      <c r="H132" s="1220" t="s">
        <v>2854</v>
      </c>
      <c r="I132" s="1180">
        <v>14.1588</v>
      </c>
      <c r="J132" s="1267" t="s">
        <v>2714</v>
      </c>
      <c r="K132" s="1220"/>
      <c r="L132" s="1276"/>
      <c r="M132" s="1277"/>
      <c r="N132" s="1276"/>
      <c r="O132" s="1291"/>
      <c r="P132" s="1276">
        <v>0.8946710059805563</v>
      </c>
      <c r="Q132" s="1284"/>
      <c r="R132" s="936"/>
      <c r="S132" s="936"/>
    </row>
    <row r="133" spans="1:19" ht="13.5" customHeight="1">
      <c r="A133" s="1052"/>
      <c r="B133" s="1192" t="s">
        <v>19</v>
      </c>
      <c r="C133" s="1180"/>
      <c r="D133" s="1220"/>
      <c r="E133" s="1180"/>
      <c r="F133" s="1220"/>
      <c r="G133" s="1180">
        <v>12.217</v>
      </c>
      <c r="H133" s="1220" t="s">
        <v>2855</v>
      </c>
      <c r="I133" s="1180">
        <v>9.2363</v>
      </c>
      <c r="J133" s="1267" t="s">
        <v>2715</v>
      </c>
      <c r="K133" s="1220"/>
      <c r="L133" s="1276"/>
      <c r="M133" s="1277"/>
      <c r="N133" s="1276"/>
      <c r="O133" s="1291"/>
      <c r="P133" s="1276">
        <v>0.2984298897637163</v>
      </c>
      <c r="Q133" s="1284"/>
      <c r="R133" s="936"/>
      <c r="S133" s="936"/>
    </row>
    <row r="134" spans="1:19" ht="13.5" customHeight="1">
      <c r="A134" s="1052"/>
      <c r="B134" s="1192" t="s">
        <v>20</v>
      </c>
      <c r="C134" s="1180"/>
      <c r="D134" s="1220"/>
      <c r="E134" s="1180"/>
      <c r="F134" s="1220"/>
      <c r="G134" s="1180">
        <v>15.452</v>
      </c>
      <c r="H134" s="1220" t="s">
        <v>2793</v>
      </c>
      <c r="I134" s="1180">
        <v>18.268</v>
      </c>
      <c r="J134" s="1267" t="s">
        <v>2716</v>
      </c>
      <c r="K134" s="1220"/>
      <c r="L134" s="1276"/>
      <c r="M134" s="1277"/>
      <c r="N134" s="1276"/>
      <c r="O134" s="1291"/>
      <c r="P134" s="1276">
        <v>0.30657988388199686</v>
      </c>
      <c r="Q134" s="1284"/>
      <c r="R134" s="936"/>
      <c r="S134" s="936"/>
    </row>
    <row r="135" spans="1:19" ht="13.5" customHeight="1">
      <c r="A135" s="1052"/>
      <c r="B135" s="1246" t="s">
        <v>99</v>
      </c>
      <c r="C135" s="1180"/>
      <c r="D135" s="1220"/>
      <c r="E135" s="1180"/>
      <c r="F135" s="1220"/>
      <c r="G135" s="1180" t="s">
        <v>263</v>
      </c>
      <c r="H135" s="1220"/>
      <c r="I135" s="1182"/>
      <c r="J135" s="1267"/>
      <c r="K135" s="1220"/>
      <c r="L135" s="1276"/>
      <c r="M135" s="1277"/>
      <c r="N135" s="1276"/>
      <c r="O135" s="1291"/>
      <c r="P135" s="1276"/>
      <c r="Q135" s="1284"/>
      <c r="R135" s="936"/>
      <c r="S135" s="936"/>
    </row>
    <row r="136" spans="1:19" ht="13.5" customHeight="1">
      <c r="A136" s="1052"/>
      <c r="B136" s="1192" t="s">
        <v>24</v>
      </c>
      <c r="C136" s="1180"/>
      <c r="D136" s="1220"/>
      <c r="E136" s="1180"/>
      <c r="F136" s="1220"/>
      <c r="G136" s="1180">
        <v>15.5337</v>
      </c>
      <c r="H136" s="1220" t="s">
        <v>2856</v>
      </c>
      <c r="I136" s="1180">
        <v>16.6068</v>
      </c>
      <c r="J136" s="1267" t="s">
        <v>2719</v>
      </c>
      <c r="K136" s="1220"/>
      <c r="L136" s="1276"/>
      <c r="M136" s="1277"/>
      <c r="N136" s="1276"/>
      <c r="O136" s="1291"/>
      <c r="P136" s="1276">
        <v>0.533881580546786</v>
      </c>
      <c r="Q136" s="1284"/>
      <c r="R136" s="936"/>
      <c r="S136" s="936"/>
    </row>
    <row r="137" spans="1:19" ht="13.5" customHeight="1">
      <c r="A137" s="1052"/>
      <c r="B137" s="1192" t="s">
        <v>19</v>
      </c>
      <c r="C137" s="1180"/>
      <c r="D137" s="1220"/>
      <c r="E137" s="1180"/>
      <c r="F137" s="1220"/>
      <c r="G137" s="1180">
        <v>12.1258</v>
      </c>
      <c r="H137" s="1220" t="s">
        <v>2857</v>
      </c>
      <c r="I137" s="1180">
        <v>14.8674</v>
      </c>
      <c r="J137" s="1267" t="s">
        <v>2720</v>
      </c>
      <c r="K137" s="1220"/>
      <c r="L137" s="1276"/>
      <c r="M137" s="1277"/>
      <c r="N137" s="1276"/>
      <c r="O137" s="1291"/>
      <c r="P137" s="1276">
        <v>0.2662833177989925</v>
      </c>
      <c r="Q137" s="1284"/>
      <c r="R137" s="936"/>
      <c r="S137" s="936"/>
    </row>
    <row r="138" spans="1:19" ht="13.5" customHeight="1">
      <c r="A138" s="1052"/>
      <c r="B138" s="1192" t="s">
        <v>20</v>
      </c>
      <c r="C138" s="1180"/>
      <c r="D138" s="1220"/>
      <c r="E138" s="1180"/>
      <c r="F138" s="1220"/>
      <c r="G138" s="1180">
        <v>18.5771</v>
      </c>
      <c r="H138" s="1220" t="s">
        <v>2858</v>
      </c>
      <c r="I138" s="1180">
        <v>18.1984</v>
      </c>
      <c r="J138" s="1267" t="s">
        <v>2721</v>
      </c>
      <c r="K138" s="1220"/>
      <c r="L138" s="1276"/>
      <c r="M138" s="1277"/>
      <c r="N138" s="1276"/>
      <c r="O138" s="1291"/>
      <c r="P138" s="1276">
        <v>0.8812018091048557</v>
      </c>
      <c r="Q138" s="1284"/>
      <c r="R138" s="936"/>
      <c r="S138" s="936"/>
    </row>
    <row r="139" spans="1:19" ht="13.5" customHeight="1">
      <c r="A139" s="1052"/>
      <c r="B139" s="1246" t="s">
        <v>105</v>
      </c>
      <c r="C139" s="1180" t="s">
        <v>263</v>
      </c>
      <c r="D139" s="1220" t="s">
        <v>263</v>
      </c>
      <c r="E139" s="1180" t="s">
        <v>263</v>
      </c>
      <c r="F139" s="1220" t="s">
        <v>263</v>
      </c>
      <c r="G139" s="1180" t="s">
        <v>263</v>
      </c>
      <c r="H139" s="1220"/>
      <c r="I139" s="1182"/>
      <c r="J139" s="1267"/>
      <c r="K139" s="1220"/>
      <c r="L139" s="1276"/>
      <c r="M139" s="1291"/>
      <c r="N139" s="1276"/>
      <c r="O139" s="1291"/>
      <c r="P139" s="1278"/>
      <c r="Q139" s="1284"/>
      <c r="R139" s="936"/>
      <c r="S139" s="936"/>
    </row>
    <row r="140" spans="1:19" ht="13.5" customHeight="1">
      <c r="A140" s="1052"/>
      <c r="B140" s="1192" t="s">
        <v>24</v>
      </c>
      <c r="C140" s="1180">
        <v>14.9449</v>
      </c>
      <c r="D140" s="1220" t="s">
        <v>2859</v>
      </c>
      <c r="E140" s="1180">
        <v>12.234</v>
      </c>
      <c r="F140" s="1220" t="s">
        <v>2860</v>
      </c>
      <c r="G140" s="1180">
        <v>9.0888</v>
      </c>
      <c r="H140" s="1220" t="s">
        <v>2861</v>
      </c>
      <c r="I140" s="1180">
        <v>11.6459</v>
      </c>
      <c r="J140" s="1267" t="s">
        <v>2724</v>
      </c>
      <c r="K140" s="1220"/>
      <c r="L140" s="1276">
        <v>0.00040588636101057673</v>
      </c>
      <c r="M140" s="1291"/>
      <c r="N140" s="1276">
        <v>0.46415889702936264</v>
      </c>
      <c r="O140" s="1291"/>
      <c r="P140" s="1278">
        <v>0.00033943521758761364</v>
      </c>
      <c r="Q140" s="1284"/>
      <c r="R140" s="936"/>
      <c r="S140" s="936"/>
    </row>
    <row r="141" spans="1:19" ht="13.5" customHeight="1">
      <c r="A141" s="1052"/>
      <c r="B141" s="1192" t="s">
        <v>19</v>
      </c>
      <c r="C141" s="1180">
        <v>17.4914</v>
      </c>
      <c r="D141" s="1220" t="s">
        <v>2862</v>
      </c>
      <c r="E141" s="1180">
        <v>10.7505</v>
      </c>
      <c r="F141" s="1220" t="s">
        <v>2863</v>
      </c>
      <c r="G141" s="1180">
        <v>6.8148</v>
      </c>
      <c r="H141" s="1220" t="s">
        <v>2864</v>
      </c>
      <c r="I141" s="1180">
        <v>9.5273</v>
      </c>
      <c r="J141" s="1267" t="s">
        <v>2725</v>
      </c>
      <c r="K141" s="1220"/>
      <c r="L141" s="1276">
        <v>3.422967020938472E-09</v>
      </c>
      <c r="M141" s="1291"/>
      <c r="N141" s="1276">
        <v>0.23691148562878395</v>
      </c>
      <c r="O141" s="1291"/>
      <c r="P141" s="1278">
        <v>0.0009624158607517419</v>
      </c>
      <c r="Q141" s="1284"/>
      <c r="R141" s="936"/>
      <c r="S141" s="936"/>
    </row>
    <row r="142" spans="1:19" ht="13.5" customHeight="1">
      <c r="A142" s="1052"/>
      <c r="B142" s="1193" t="s">
        <v>20</v>
      </c>
      <c r="C142" s="1259">
        <v>12.5255</v>
      </c>
      <c r="D142" s="1244" t="s">
        <v>2865</v>
      </c>
      <c r="E142" s="1259">
        <v>13.6443</v>
      </c>
      <c r="F142" s="1244" t="s">
        <v>2866</v>
      </c>
      <c r="G142" s="1259">
        <v>11.225</v>
      </c>
      <c r="H142" s="1244" t="s">
        <v>2867</v>
      </c>
      <c r="I142" s="1259">
        <v>13.68</v>
      </c>
      <c r="J142" s="1279" t="s">
        <v>2726</v>
      </c>
      <c r="K142" s="1244"/>
      <c r="L142" s="1281">
        <v>0.3528258490167713</v>
      </c>
      <c r="M142" s="1292"/>
      <c r="N142" s="1281">
        <v>0.9726614111065028</v>
      </c>
      <c r="O142" s="1292"/>
      <c r="P142" s="1283">
        <v>0.009962365555132857</v>
      </c>
      <c r="Q142" s="1284"/>
      <c r="R142" s="936"/>
      <c r="S142" s="936"/>
    </row>
    <row r="143" spans="1:19" ht="12.75" customHeight="1">
      <c r="A143" s="1052"/>
      <c r="B143" s="51" t="s">
        <v>250</v>
      </c>
      <c r="C143" s="1750" t="s">
        <v>319</v>
      </c>
      <c r="D143" s="1750"/>
      <c r="E143" s="1750"/>
      <c r="F143" s="1750"/>
      <c r="G143" s="1750"/>
      <c r="H143" s="1750"/>
      <c r="I143" s="1750"/>
      <c r="J143" s="1750"/>
      <c r="K143" s="1750"/>
      <c r="L143" s="1750"/>
      <c r="M143" s="1750"/>
      <c r="N143" s="1750"/>
      <c r="O143" s="1750"/>
      <c r="P143" s="1750"/>
      <c r="Q143" s="1255"/>
      <c r="R143" s="1010"/>
      <c r="S143" s="1010"/>
    </row>
    <row r="144" spans="1:19" ht="12.75" customHeight="1">
      <c r="A144" s="1052"/>
      <c r="B144" s="51"/>
      <c r="C144" s="1750" t="s">
        <v>3564</v>
      </c>
      <c r="D144" s="1750"/>
      <c r="E144" s="1750"/>
      <c r="F144" s="1750"/>
      <c r="G144" s="1750"/>
      <c r="H144" s="1750"/>
      <c r="I144" s="1750"/>
      <c r="J144" s="1750"/>
      <c r="K144" s="1255"/>
      <c r="L144" s="1255"/>
      <c r="M144" s="1255"/>
      <c r="N144" s="1255"/>
      <c r="O144" s="1255"/>
      <c r="P144" s="1255"/>
      <c r="Q144" s="1255"/>
      <c r="R144" s="982"/>
      <c r="S144" s="982"/>
    </row>
    <row r="145" spans="1:17" ht="15" customHeight="1">
      <c r="A145" s="1052"/>
      <c r="B145" s="33" t="s">
        <v>320</v>
      </c>
      <c r="C145" s="1205" t="s">
        <v>253</v>
      </c>
      <c r="D145" s="1171"/>
      <c r="E145" s="1171"/>
      <c r="F145" s="1171"/>
      <c r="G145" s="1171"/>
      <c r="H145" s="1171"/>
      <c r="I145" s="1171"/>
      <c r="J145" s="1171"/>
      <c r="K145" s="1171"/>
      <c r="L145" s="1171"/>
      <c r="M145" s="1171"/>
      <c r="N145" s="1171"/>
      <c r="O145" s="1171"/>
      <c r="P145" s="1171"/>
      <c r="Q145" s="1171"/>
    </row>
    <row r="146" spans="1:17" ht="26.25" customHeight="1">
      <c r="A146" s="1052"/>
      <c r="B146" s="1293" t="s">
        <v>321</v>
      </c>
      <c r="C146" s="34"/>
      <c r="D146" s="34"/>
      <c r="E146" s="1207"/>
      <c r="F146" s="1207"/>
      <c r="G146" s="1207"/>
      <c r="H146" s="1207"/>
      <c r="I146" s="1207"/>
      <c r="J146" s="1207"/>
      <c r="K146" s="1207"/>
      <c r="L146" s="1207"/>
      <c r="M146" s="1207"/>
      <c r="N146" s="1207"/>
      <c r="O146" s="1207"/>
      <c r="P146" s="1207"/>
      <c r="Q146" s="1200"/>
    </row>
    <row r="147" spans="1:19" ht="35.25" customHeight="1">
      <c r="A147" s="1052"/>
      <c r="B147" s="1723" t="s">
        <v>322</v>
      </c>
      <c r="C147" s="1723"/>
      <c r="D147" s="1723"/>
      <c r="E147" s="1723"/>
      <c r="F147" s="1723"/>
      <c r="G147" s="1723"/>
      <c r="H147" s="1723"/>
      <c r="I147" s="1723"/>
      <c r="J147" s="1258"/>
      <c r="K147" s="1258"/>
      <c r="L147" s="1258"/>
      <c r="M147" s="1258"/>
      <c r="N147" s="1258"/>
      <c r="O147" s="1258"/>
      <c r="P147" s="1258"/>
      <c r="Q147" s="1214"/>
      <c r="R147" s="931"/>
      <c r="S147" s="931"/>
    </row>
    <row r="148" spans="1:17" ht="16.5" customHeight="1">
      <c r="A148" s="1052"/>
      <c r="B148" s="1208" t="s">
        <v>323</v>
      </c>
      <c r="C148" s="1189" t="s">
        <v>2658</v>
      </c>
      <c r="D148" s="1189"/>
      <c r="E148" s="1207"/>
      <c r="F148" s="1207"/>
      <c r="G148" s="1207"/>
      <c r="H148" s="1207"/>
      <c r="I148" s="1207"/>
      <c r="J148" s="1207"/>
      <c r="K148" s="1207"/>
      <c r="L148" s="1207"/>
      <c r="M148" s="1207"/>
      <c r="N148" s="1207"/>
      <c r="O148" s="1207"/>
      <c r="P148" s="1207"/>
      <c r="Q148" s="1207"/>
    </row>
    <row r="149" spans="1:17" ht="12.75">
      <c r="A149" s="1052"/>
      <c r="B149" s="1177"/>
      <c r="C149" s="1190" t="s">
        <v>324</v>
      </c>
      <c r="D149" s="1190"/>
      <c r="E149" s="1207"/>
      <c r="F149" s="1207"/>
      <c r="G149" s="1207"/>
      <c r="H149" s="1207"/>
      <c r="I149" s="1207"/>
      <c r="J149" s="1207"/>
      <c r="K149" s="1207"/>
      <c r="L149" s="1207"/>
      <c r="M149" s="1207"/>
      <c r="N149" s="1207"/>
      <c r="O149" s="1207"/>
      <c r="P149" s="1207"/>
      <c r="Q149" s="1207"/>
    </row>
    <row r="150" spans="1:17" ht="12.75">
      <c r="A150" s="1052"/>
      <c r="B150" s="1177"/>
      <c r="C150" s="1190" t="s">
        <v>325</v>
      </c>
      <c r="D150" s="1190"/>
      <c r="E150" s="1207"/>
      <c r="F150" s="1207"/>
      <c r="G150" s="1207"/>
      <c r="H150" s="1207"/>
      <c r="I150" s="1207"/>
      <c r="J150" s="1207"/>
      <c r="K150" s="1207"/>
      <c r="L150" s="1207"/>
      <c r="M150" s="1207"/>
      <c r="N150" s="1207"/>
      <c r="O150" s="1207"/>
      <c r="P150" s="1207"/>
      <c r="Q150" s="1207"/>
    </row>
    <row r="151" spans="1:19" ht="12.75">
      <c r="A151" s="1052"/>
      <c r="B151" s="1751" t="s">
        <v>17</v>
      </c>
      <c r="C151" s="1746" t="s">
        <v>158</v>
      </c>
      <c r="D151" s="1746"/>
      <c r="E151" s="1746" t="s">
        <v>326</v>
      </c>
      <c r="F151" s="1746"/>
      <c r="G151" s="1746" t="s">
        <v>327</v>
      </c>
      <c r="H151" s="1747"/>
      <c r="I151" s="1748"/>
      <c r="J151" s="1736"/>
      <c r="K151" s="1736"/>
      <c r="L151" s="1173"/>
      <c r="M151" s="1228"/>
      <c r="N151" s="1173"/>
      <c r="O151" s="1228"/>
      <c r="P151" s="1173"/>
      <c r="Q151" s="1202"/>
      <c r="R151" s="946"/>
      <c r="S151" s="946"/>
    </row>
    <row r="152" spans="1:17" ht="12.75">
      <c r="A152" s="1052"/>
      <c r="B152" s="1752"/>
      <c r="C152" s="1252" t="s">
        <v>22</v>
      </c>
      <c r="D152" s="1218" t="s">
        <v>23</v>
      </c>
      <c r="E152" s="1252" t="s">
        <v>22</v>
      </c>
      <c r="F152" s="1218" t="s">
        <v>23</v>
      </c>
      <c r="G152" s="1252" t="s">
        <v>22</v>
      </c>
      <c r="H152" s="1257" t="s">
        <v>23</v>
      </c>
      <c r="I152" s="1256"/>
      <c r="J152" s="1756"/>
      <c r="K152" s="1756"/>
      <c r="L152" s="1171"/>
      <c r="M152" s="1238"/>
      <c r="N152" s="1219"/>
      <c r="O152" s="1238"/>
      <c r="P152" s="1171"/>
      <c r="Q152" s="1171"/>
    </row>
    <row r="153" spans="1:19" ht="13.5" customHeight="1">
      <c r="A153" s="1052"/>
      <c r="B153" s="1242" t="s">
        <v>328</v>
      </c>
      <c r="C153" s="1261">
        <v>12.9917</v>
      </c>
      <c r="D153" s="1243" t="s">
        <v>2709</v>
      </c>
      <c r="E153" s="1261">
        <v>10.6674</v>
      </c>
      <c r="F153" s="1243" t="s">
        <v>2710</v>
      </c>
      <c r="G153" s="1261">
        <v>15.1409</v>
      </c>
      <c r="H153" s="1285" t="s">
        <v>2711</v>
      </c>
      <c r="I153" s="1274"/>
      <c r="J153" s="1749"/>
      <c r="K153" s="1749"/>
      <c r="L153" s="1183"/>
      <c r="M153" s="1220"/>
      <c r="N153" s="1286"/>
      <c r="O153" s="1220"/>
      <c r="P153" s="1183"/>
      <c r="Q153" s="1183"/>
      <c r="R153" s="938"/>
      <c r="S153" s="938"/>
    </row>
    <row r="154" spans="1:19" ht="13.5" customHeight="1">
      <c r="A154" s="1052"/>
      <c r="B154" s="1246" t="s">
        <v>31</v>
      </c>
      <c r="C154" s="1182"/>
      <c r="D154" s="1220"/>
      <c r="E154" s="1182"/>
      <c r="F154" s="1220"/>
      <c r="G154" s="1182"/>
      <c r="H154" s="1267"/>
      <c r="I154" s="1274"/>
      <c r="J154" s="1749"/>
      <c r="K154" s="1749"/>
      <c r="L154" s="1183"/>
      <c r="M154" s="1220"/>
      <c r="N154" s="1286"/>
      <c r="O154" s="1220"/>
      <c r="P154" s="1183"/>
      <c r="Q154" s="1182"/>
      <c r="R154" s="937"/>
      <c r="S154" s="937"/>
    </row>
    <row r="155" spans="1:19" ht="13.5" customHeight="1">
      <c r="A155" s="1052"/>
      <c r="B155" s="1192" t="s">
        <v>44</v>
      </c>
      <c r="C155" s="1180">
        <v>9.1</v>
      </c>
      <c r="D155" s="1287" t="s">
        <v>2868</v>
      </c>
      <c r="E155" s="1180">
        <v>6.5</v>
      </c>
      <c r="F155" s="1287" t="s">
        <v>2869</v>
      </c>
      <c r="G155" s="1180">
        <v>11.4</v>
      </c>
      <c r="H155" s="1288" t="s">
        <v>2870</v>
      </c>
      <c r="I155" s="1274"/>
      <c r="J155" s="1749"/>
      <c r="K155" s="1749"/>
      <c r="L155" s="1183"/>
      <c r="M155" s="1220"/>
      <c r="N155" s="1286"/>
      <c r="O155" s="1220"/>
      <c r="P155" s="1183"/>
      <c r="Q155" s="1183"/>
      <c r="R155" s="938"/>
      <c r="S155" s="938"/>
    </row>
    <row r="156" spans="1:19" ht="13.5" customHeight="1">
      <c r="A156" s="1052"/>
      <c r="B156" s="1192" t="s">
        <v>50</v>
      </c>
      <c r="C156" s="1180">
        <v>13.6</v>
      </c>
      <c r="D156" s="1287" t="s">
        <v>2871</v>
      </c>
      <c r="E156" s="1180">
        <v>10.4</v>
      </c>
      <c r="F156" s="1287" t="s">
        <v>2872</v>
      </c>
      <c r="G156" s="1180">
        <v>16.9</v>
      </c>
      <c r="H156" s="1288" t="s">
        <v>2873</v>
      </c>
      <c r="I156" s="1274"/>
      <c r="J156" s="1749"/>
      <c r="K156" s="1749"/>
      <c r="L156" s="1183"/>
      <c r="M156" s="1220"/>
      <c r="N156" s="1286"/>
      <c r="O156" s="1220"/>
      <c r="P156" s="1183"/>
      <c r="Q156" s="1183"/>
      <c r="R156" s="938"/>
      <c r="S156" s="938"/>
    </row>
    <row r="157" spans="1:19" ht="13.5" customHeight="1">
      <c r="A157" s="1052"/>
      <c r="B157" s="1192" t="s">
        <v>56</v>
      </c>
      <c r="C157" s="1180">
        <v>11.4</v>
      </c>
      <c r="D157" s="1287" t="s">
        <v>715</v>
      </c>
      <c r="E157" s="1180">
        <v>9.9</v>
      </c>
      <c r="F157" s="1287" t="s">
        <v>2874</v>
      </c>
      <c r="G157" s="1180">
        <v>12.7</v>
      </c>
      <c r="H157" s="1288" t="s">
        <v>2875</v>
      </c>
      <c r="I157" s="1274"/>
      <c r="J157" s="1749"/>
      <c r="K157" s="1749"/>
      <c r="L157" s="1183"/>
      <c r="M157" s="1220"/>
      <c r="N157" s="1286"/>
      <c r="O157" s="1220"/>
      <c r="P157" s="1183"/>
      <c r="Q157" s="1183"/>
      <c r="R157" s="938"/>
      <c r="S157" s="938"/>
    </row>
    <row r="158" spans="1:19" ht="13.5" customHeight="1">
      <c r="A158" s="1052"/>
      <c r="B158" s="1192" t="s">
        <v>62</v>
      </c>
      <c r="C158" s="1180">
        <v>13.7</v>
      </c>
      <c r="D158" s="1287" t="s">
        <v>2876</v>
      </c>
      <c r="E158" s="1180">
        <v>10.7</v>
      </c>
      <c r="F158" s="1287" t="s">
        <v>2877</v>
      </c>
      <c r="G158" s="1180">
        <v>16.4</v>
      </c>
      <c r="H158" s="1288" t="s">
        <v>2878</v>
      </c>
      <c r="I158" s="1274"/>
      <c r="J158" s="1749"/>
      <c r="K158" s="1749"/>
      <c r="L158" s="1183"/>
      <c r="M158" s="1220"/>
      <c r="N158" s="1286"/>
      <c r="O158" s="1220"/>
      <c r="P158" s="1183"/>
      <c r="Q158" s="1183"/>
      <c r="R158" s="938"/>
      <c r="S158" s="938"/>
    </row>
    <row r="159" spans="1:19" ht="13.5" customHeight="1">
      <c r="A159" s="1052"/>
      <c r="B159" s="1192" t="s">
        <v>68</v>
      </c>
      <c r="C159" s="1180">
        <v>15.9</v>
      </c>
      <c r="D159" s="1287" t="s">
        <v>2879</v>
      </c>
      <c r="E159" s="1180">
        <v>18.3</v>
      </c>
      <c r="F159" s="1287" t="s">
        <v>2880</v>
      </c>
      <c r="G159" s="1180">
        <v>13.6</v>
      </c>
      <c r="H159" s="1288" t="s">
        <v>2881</v>
      </c>
      <c r="I159" s="1274"/>
      <c r="J159" s="1749"/>
      <c r="K159" s="1749"/>
      <c r="L159" s="1183"/>
      <c r="M159" s="1220"/>
      <c r="N159" s="1286"/>
      <c r="O159" s="1220"/>
      <c r="P159" s="1183"/>
      <c r="Q159" s="1183"/>
      <c r="R159" s="938"/>
      <c r="S159" s="938"/>
    </row>
    <row r="160" spans="1:19" ht="13.5" customHeight="1">
      <c r="A160" s="1052"/>
      <c r="B160" s="1192" t="s">
        <v>74</v>
      </c>
      <c r="C160" s="1180">
        <v>19.2</v>
      </c>
      <c r="D160" s="1287" t="s">
        <v>2882</v>
      </c>
      <c r="E160" s="1180">
        <v>9.9</v>
      </c>
      <c r="F160" s="1287" t="s">
        <v>2874</v>
      </c>
      <c r="G160" s="1180">
        <v>26.3</v>
      </c>
      <c r="H160" s="1288" t="s">
        <v>2883</v>
      </c>
      <c r="I160" s="1274"/>
      <c r="J160" s="1749"/>
      <c r="K160" s="1749"/>
      <c r="L160" s="1183"/>
      <c r="M160" s="1220"/>
      <c r="N160" s="1286"/>
      <c r="O160" s="1220"/>
      <c r="P160" s="1183"/>
      <c r="Q160" s="1183"/>
      <c r="R160" s="938"/>
      <c r="S160" s="938"/>
    </row>
    <row r="161" spans="1:19" ht="13.5" customHeight="1">
      <c r="A161" s="1052"/>
      <c r="B161" s="1192" t="s">
        <v>80</v>
      </c>
      <c r="C161" s="1180">
        <v>30.8</v>
      </c>
      <c r="D161" s="1287" t="s">
        <v>2884</v>
      </c>
      <c r="E161" s="1180">
        <v>29.3</v>
      </c>
      <c r="F161" s="1287" t="s">
        <v>2885</v>
      </c>
      <c r="G161" s="1180">
        <v>32.3</v>
      </c>
      <c r="H161" s="1288" t="s">
        <v>2886</v>
      </c>
      <c r="I161" s="1274"/>
      <c r="J161" s="1749"/>
      <c r="K161" s="1749"/>
      <c r="L161" s="1183"/>
      <c r="M161" s="1220"/>
      <c r="N161" s="1286"/>
      <c r="O161" s="1220"/>
      <c r="P161" s="1183"/>
      <c r="Q161" s="1183"/>
      <c r="R161" s="938"/>
      <c r="S161" s="938"/>
    </row>
    <row r="162" spans="1:19" ht="13.5" customHeight="1">
      <c r="A162" s="1052"/>
      <c r="B162" s="1247" t="s">
        <v>111</v>
      </c>
      <c r="C162" s="1182"/>
      <c r="D162" s="1220"/>
      <c r="E162" s="1182"/>
      <c r="F162" s="1220"/>
      <c r="G162" s="1182"/>
      <c r="H162" s="1267"/>
      <c r="I162" s="1274"/>
      <c r="J162" s="1749"/>
      <c r="K162" s="1749"/>
      <c r="L162" s="1183"/>
      <c r="M162" s="1220"/>
      <c r="N162" s="1286"/>
      <c r="O162" s="1220"/>
      <c r="P162" s="1183"/>
      <c r="Q162" s="1182"/>
      <c r="R162" s="937"/>
      <c r="S162" s="937"/>
    </row>
    <row r="163" spans="1:19" ht="13.5" customHeight="1">
      <c r="A163" s="1052"/>
      <c r="B163" s="1248" t="s">
        <v>112</v>
      </c>
      <c r="C163" s="1180">
        <v>3.4</v>
      </c>
      <c r="D163" s="1287" t="s">
        <v>1539</v>
      </c>
      <c r="E163" s="1180">
        <v>3.8</v>
      </c>
      <c r="F163" s="1287" t="s">
        <v>2887</v>
      </c>
      <c r="G163" s="1180">
        <v>2.9</v>
      </c>
      <c r="H163" s="1288" t="s">
        <v>2888</v>
      </c>
      <c r="I163" s="1274"/>
      <c r="J163" s="1749"/>
      <c r="K163" s="1749"/>
      <c r="L163" s="1183"/>
      <c r="M163" s="1220"/>
      <c r="N163" s="1286"/>
      <c r="O163" s="1220"/>
      <c r="P163" s="1183"/>
      <c r="Q163" s="1183"/>
      <c r="R163" s="938"/>
      <c r="S163" s="938"/>
    </row>
    <row r="164" spans="1:19" ht="13.5" customHeight="1">
      <c r="A164" s="1052"/>
      <c r="B164" s="1248" t="s">
        <v>118</v>
      </c>
      <c r="C164" s="1180">
        <v>12.7</v>
      </c>
      <c r="D164" s="1287" t="s">
        <v>2889</v>
      </c>
      <c r="E164" s="1180">
        <v>10.1</v>
      </c>
      <c r="F164" s="1287" t="s">
        <v>2890</v>
      </c>
      <c r="G164" s="1180">
        <v>15.8</v>
      </c>
      <c r="H164" s="1288" t="s">
        <v>2891</v>
      </c>
      <c r="I164" s="1274"/>
      <c r="J164" s="1749"/>
      <c r="K164" s="1749"/>
      <c r="L164" s="1183"/>
      <c r="M164" s="1220"/>
      <c r="N164" s="1286"/>
      <c r="O164" s="1220"/>
      <c r="P164" s="1183"/>
      <c r="Q164" s="1183"/>
      <c r="R164" s="938"/>
      <c r="S164" s="938"/>
    </row>
    <row r="165" spans="1:19" ht="13.5" customHeight="1">
      <c r="A165" s="1052"/>
      <c r="B165" s="1248" t="s">
        <v>124</v>
      </c>
      <c r="C165" s="1180">
        <v>11.7</v>
      </c>
      <c r="D165" s="1287" t="s">
        <v>2892</v>
      </c>
      <c r="E165" s="1180">
        <v>11.3</v>
      </c>
      <c r="F165" s="1287" t="s">
        <v>2893</v>
      </c>
      <c r="G165" s="1180">
        <v>12.2</v>
      </c>
      <c r="H165" s="1288" t="s">
        <v>2894</v>
      </c>
      <c r="I165" s="1274"/>
      <c r="J165" s="1749"/>
      <c r="K165" s="1749"/>
      <c r="L165" s="1183"/>
      <c r="M165" s="1220"/>
      <c r="N165" s="1286"/>
      <c r="O165" s="1220"/>
      <c r="P165" s="1183"/>
      <c r="Q165" s="1183"/>
      <c r="R165" s="938"/>
      <c r="S165" s="938"/>
    </row>
    <row r="166" spans="1:19" ht="13.5" customHeight="1">
      <c r="A166" s="1052"/>
      <c r="B166" s="1248" t="s">
        <v>130</v>
      </c>
      <c r="C166" s="1180">
        <v>10.6</v>
      </c>
      <c r="D166" s="1287" t="s">
        <v>2895</v>
      </c>
      <c r="E166" s="1180">
        <v>7.9</v>
      </c>
      <c r="F166" s="1287" t="s">
        <v>2896</v>
      </c>
      <c r="G166" s="1180">
        <v>13.1</v>
      </c>
      <c r="H166" s="1288" t="s">
        <v>2897</v>
      </c>
      <c r="I166" s="1274"/>
      <c r="J166" s="1749"/>
      <c r="K166" s="1749"/>
      <c r="L166" s="1183"/>
      <c r="M166" s="1220"/>
      <c r="N166" s="1286"/>
      <c r="O166" s="1220"/>
      <c r="P166" s="1183"/>
      <c r="Q166" s="1183"/>
      <c r="R166" s="938"/>
      <c r="S166" s="938"/>
    </row>
    <row r="167" spans="1:19" ht="13.5" customHeight="1">
      <c r="A167" s="1052"/>
      <c r="B167" s="1249" t="s">
        <v>136</v>
      </c>
      <c r="C167" s="1259">
        <v>16.7</v>
      </c>
      <c r="D167" s="1266" t="s">
        <v>2898</v>
      </c>
      <c r="E167" s="1259">
        <v>13.8</v>
      </c>
      <c r="F167" s="1266" t="s">
        <v>2899</v>
      </c>
      <c r="G167" s="1259">
        <v>19</v>
      </c>
      <c r="H167" s="1289" t="s">
        <v>2900</v>
      </c>
      <c r="I167" s="1274"/>
      <c r="J167" s="1749"/>
      <c r="K167" s="1749"/>
      <c r="L167" s="1183"/>
      <c r="M167" s="1220"/>
      <c r="N167" s="1286"/>
      <c r="O167" s="1220"/>
      <c r="P167" s="1183"/>
      <c r="Q167" s="1183"/>
      <c r="R167" s="938"/>
      <c r="S167" s="938"/>
    </row>
    <row r="168" spans="1:19" ht="12.75">
      <c r="A168" s="1052"/>
      <c r="B168" s="34" t="s">
        <v>365</v>
      </c>
      <c r="C168" s="1214"/>
      <c r="D168" s="1214"/>
      <c r="E168" s="1176"/>
      <c r="F168" s="1176"/>
      <c r="G168" s="1178"/>
      <c r="H168" s="1214"/>
      <c r="I168" s="1214"/>
      <c r="J168" s="1176"/>
      <c r="K168" s="1176"/>
      <c r="L168" s="1176"/>
      <c r="M168" s="1176"/>
      <c r="N168" s="1207"/>
      <c r="O168" s="1176"/>
      <c r="P168" s="1214"/>
      <c r="Q168" s="1214"/>
      <c r="R168" s="931"/>
      <c r="S168" s="931"/>
    </row>
    <row r="169" spans="1:19" ht="12.75">
      <c r="A169" s="1052"/>
      <c r="B169" s="34" t="s">
        <v>143</v>
      </c>
      <c r="C169" s="1214"/>
      <c r="D169" s="1214"/>
      <c r="E169" s="1176"/>
      <c r="F169" s="1176"/>
      <c r="G169" s="1178"/>
      <c r="H169" s="1214"/>
      <c r="I169" s="1214"/>
      <c r="J169" s="1176"/>
      <c r="K169" s="1176"/>
      <c r="L169" s="1176"/>
      <c r="M169" s="1176"/>
      <c r="N169" s="1207"/>
      <c r="O169" s="1176"/>
      <c r="P169" s="1214"/>
      <c r="Q169" s="1214"/>
      <c r="R169" s="931"/>
      <c r="S169" s="931"/>
    </row>
  </sheetData>
  <sheetProtection/>
  <mergeCells count="85">
    <mergeCell ref="B106:P106"/>
    <mergeCell ref="C108:P108"/>
    <mergeCell ref="J165:K165"/>
    <mergeCell ref="J166:K166"/>
    <mergeCell ref="J157:K157"/>
    <mergeCell ref="J17:K17"/>
    <mergeCell ref="J18:K18"/>
    <mergeCell ref="J19:K19"/>
    <mergeCell ref="J161:K161"/>
    <mergeCell ref="J162:K162"/>
    <mergeCell ref="J167:K167"/>
    <mergeCell ref="C8:D8"/>
    <mergeCell ref="E8:J8"/>
    <mergeCell ref="J163:K163"/>
    <mergeCell ref="J153:K153"/>
    <mergeCell ref="J154:K154"/>
    <mergeCell ref="J155:K155"/>
    <mergeCell ref="J158:K158"/>
    <mergeCell ref="J159:K159"/>
    <mergeCell ref="J160:K160"/>
    <mergeCell ref="B1:P1"/>
    <mergeCell ref="C4:J6"/>
    <mergeCell ref="B11:P11"/>
    <mergeCell ref="B15:B16"/>
    <mergeCell ref="C15:D15"/>
    <mergeCell ref="E15:F15"/>
    <mergeCell ref="G15:H15"/>
    <mergeCell ref="I15:K15"/>
    <mergeCell ref="J16:K16"/>
    <mergeCell ref="J20:K20"/>
    <mergeCell ref="C99:P99"/>
    <mergeCell ref="C100:Q100"/>
    <mergeCell ref="B104:P104"/>
    <mergeCell ref="B105:P105"/>
    <mergeCell ref="J164:K164"/>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B76:B77"/>
    <mergeCell ref="C143:P143"/>
    <mergeCell ref="B109:B110"/>
    <mergeCell ref="R76:S76"/>
    <mergeCell ref="C77:D77"/>
    <mergeCell ref="E77:F77"/>
    <mergeCell ref="G77:H77"/>
    <mergeCell ref="I77:J77"/>
    <mergeCell ref="J35:K35"/>
    <mergeCell ref="C76:J76"/>
    <mergeCell ref="K76:P76"/>
    <mergeCell ref="J39:K39"/>
    <mergeCell ref="B44:P44"/>
    <mergeCell ref="B72:P72"/>
    <mergeCell ref="B68:H68"/>
    <mergeCell ref="B73:P73"/>
    <mergeCell ref="C75:P75"/>
    <mergeCell ref="B67:H67"/>
    <mergeCell ref="J31:K31"/>
    <mergeCell ref="J30:K30"/>
    <mergeCell ref="J32:K32"/>
    <mergeCell ref="J33:K33"/>
    <mergeCell ref="J34:K34"/>
    <mergeCell ref="J28:K28"/>
    <mergeCell ref="J36:K36"/>
    <mergeCell ref="J37:K37"/>
    <mergeCell ref="J38:K38"/>
    <mergeCell ref="J29:K29"/>
    <mergeCell ref="J22:K22"/>
    <mergeCell ref="J23:K23"/>
    <mergeCell ref="J24:K24"/>
    <mergeCell ref="J25:K25"/>
    <mergeCell ref="J26:K26"/>
    <mergeCell ref="J27:K27"/>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13.xml><?xml version="1.0" encoding="utf-8"?>
<worksheet xmlns="http://schemas.openxmlformats.org/spreadsheetml/2006/main" xmlns:r="http://schemas.openxmlformats.org/officeDocument/2006/relationships">
  <sheetPr>
    <pageSetUpPr fitToPage="1"/>
  </sheetPr>
  <dimension ref="B1:S169"/>
  <sheetViews>
    <sheetView showGridLines="0" zoomScalePageLayoutView="0" workbookViewId="0" topLeftCell="A1">
      <selection activeCell="A1" sqref="A1"/>
    </sheetView>
  </sheetViews>
  <sheetFormatPr defaultColWidth="9.140625" defaultRowHeight="12.75"/>
  <cols>
    <col min="1" max="1" width="2.28125" style="1171" customWidth="1"/>
    <col min="2" max="2" width="20.7109375" style="1171" customWidth="1"/>
    <col min="3" max="4" width="10.140625" style="1171" customWidth="1"/>
    <col min="5" max="5" width="11.140625" style="1171" customWidth="1"/>
    <col min="6" max="6" width="10.57421875" style="1171" customWidth="1"/>
    <col min="7" max="7" width="10.8515625" style="1171" customWidth="1"/>
    <col min="8" max="8" width="11.57421875" style="1171" customWidth="1"/>
    <col min="9" max="9" width="10.28125" style="1171" customWidth="1"/>
    <col min="10" max="10" width="15.140625" style="1171" customWidth="1"/>
    <col min="11" max="11" width="5.00390625" style="1171" customWidth="1"/>
    <col min="12" max="12" width="12.140625" style="1171" customWidth="1"/>
    <col min="13" max="13" width="3.57421875" style="1171" customWidth="1"/>
    <col min="14" max="14" width="9.7109375" style="1171" customWidth="1"/>
    <col min="15" max="15" width="3.57421875" style="1171" customWidth="1"/>
    <col min="16" max="16" width="10.28125" style="1171" customWidth="1"/>
    <col min="17" max="17" width="21.28125" style="1171" customWidth="1"/>
    <col min="18" max="18" width="82.7109375" style="1171" customWidth="1"/>
    <col min="19" max="16384" width="9.140625" style="1171" customWidth="1"/>
  </cols>
  <sheetData>
    <row r="1" spans="2:18" ht="14.25">
      <c r="B1" s="1720" t="s">
        <v>0</v>
      </c>
      <c r="C1" s="1720"/>
      <c r="D1" s="1720"/>
      <c r="E1" s="1720"/>
      <c r="F1" s="1720"/>
      <c r="G1" s="1720"/>
      <c r="H1" s="1720"/>
      <c r="I1" s="1720"/>
      <c r="J1" s="1720"/>
      <c r="K1" s="1720"/>
      <c r="L1" s="1721"/>
      <c r="M1" s="1721"/>
      <c r="N1" s="1721"/>
      <c r="O1" s="1721"/>
      <c r="P1" s="1721"/>
      <c r="Q1" s="1341"/>
      <c r="R1" s="1179"/>
    </row>
    <row r="2" spans="2:18" ht="5.25" customHeight="1">
      <c r="B2" s="1312"/>
      <c r="C2" s="1339"/>
      <c r="D2" s="1339"/>
      <c r="E2" s="1339"/>
      <c r="F2" s="1339"/>
      <c r="G2" s="1339"/>
      <c r="H2" s="1339"/>
      <c r="I2" s="1339"/>
      <c r="J2" s="1339"/>
      <c r="K2" s="1339"/>
      <c r="L2" s="1298"/>
      <c r="M2" s="1339"/>
      <c r="N2" s="1333"/>
      <c r="O2" s="1339"/>
      <c r="P2" s="1333"/>
      <c r="Q2" s="1333"/>
      <c r="R2" s="1216"/>
    </row>
    <row r="3" spans="2:19" ht="19.5">
      <c r="B3" s="1297"/>
      <c r="C3" s="1297"/>
      <c r="D3" s="1367"/>
      <c r="E3" s="1367"/>
      <c r="F3" s="1367"/>
      <c r="G3" s="1367"/>
      <c r="H3" s="1367"/>
      <c r="I3" s="1367"/>
      <c r="J3" s="1367"/>
      <c r="K3" s="1367"/>
      <c r="L3" s="128"/>
      <c r="M3" s="128"/>
      <c r="N3" s="128"/>
      <c r="O3" s="128"/>
      <c r="P3" s="128"/>
      <c r="Q3" s="1367"/>
      <c r="R3" s="3" t="s">
        <v>1</v>
      </c>
      <c r="S3" s="1294"/>
    </row>
    <row r="4" spans="2:19" ht="12.75" customHeight="1">
      <c r="B4" s="1297"/>
      <c r="C4" s="1722" t="s">
        <v>2901</v>
      </c>
      <c r="D4" s="1722"/>
      <c r="E4" s="1722"/>
      <c r="F4" s="1722"/>
      <c r="G4" s="1722"/>
      <c r="H4" s="1722"/>
      <c r="I4" s="1722"/>
      <c r="J4" s="1722"/>
      <c r="K4" s="1333"/>
      <c r="L4" s="1333"/>
      <c r="M4" s="1333"/>
      <c r="N4" s="1333"/>
      <c r="O4" s="1333"/>
      <c r="P4" s="1333"/>
      <c r="Q4" s="1333"/>
      <c r="R4" s="1216" t="s">
        <v>3</v>
      </c>
      <c r="S4" s="1294"/>
    </row>
    <row r="5" spans="2:19" ht="30.75" customHeight="1">
      <c r="B5" s="1320" t="s">
        <v>4</v>
      </c>
      <c r="C5" s="1722"/>
      <c r="D5" s="1722"/>
      <c r="E5" s="1722"/>
      <c r="F5" s="1722"/>
      <c r="G5" s="1722"/>
      <c r="H5" s="1722"/>
      <c r="I5" s="1722"/>
      <c r="J5" s="1722"/>
      <c r="K5" s="1333"/>
      <c r="L5" s="1333"/>
      <c r="M5" s="1333"/>
      <c r="N5" s="1333"/>
      <c r="O5" s="1333"/>
      <c r="P5" s="1333"/>
      <c r="Q5" s="1333"/>
      <c r="R5" s="1216" t="s">
        <v>5</v>
      </c>
      <c r="S5" s="1294"/>
    </row>
    <row r="6" spans="2:19" ht="18.75" customHeight="1">
      <c r="B6" s="1297"/>
      <c r="C6" s="1722"/>
      <c r="D6" s="1722"/>
      <c r="E6" s="1722"/>
      <c r="F6" s="1722"/>
      <c r="G6" s="1722"/>
      <c r="H6" s="1722"/>
      <c r="I6" s="1722"/>
      <c r="J6" s="1722"/>
      <c r="K6" s="1333"/>
      <c r="L6" s="1333"/>
      <c r="M6" s="1333"/>
      <c r="N6" s="1333"/>
      <c r="O6" s="1333"/>
      <c r="P6" s="1333"/>
      <c r="Q6" s="1333"/>
      <c r="R6" s="1216" t="s">
        <v>6</v>
      </c>
      <c r="S6" s="1294"/>
    </row>
    <row r="7" spans="2:19" ht="24" customHeight="1">
      <c r="B7" s="1421"/>
      <c r="C7" s="130" t="s">
        <v>7</v>
      </c>
      <c r="D7" s="1297"/>
      <c r="E7" s="1297"/>
      <c r="F7" s="1297"/>
      <c r="G7" s="1297"/>
      <c r="H7" s="1297"/>
      <c r="I7" s="1297"/>
      <c r="J7" s="1297"/>
      <c r="K7" s="1422"/>
      <c r="L7" s="1333"/>
      <c r="M7" s="1333"/>
      <c r="N7" s="1333"/>
      <c r="O7" s="1333"/>
      <c r="P7" s="1333"/>
      <c r="Q7" s="1333"/>
      <c r="R7" s="1216" t="s">
        <v>8</v>
      </c>
      <c r="S7" s="1294"/>
    </row>
    <row r="8" spans="2:19" ht="28.5" customHeight="1">
      <c r="B8" s="1297"/>
      <c r="C8" s="1753" t="s">
        <v>9</v>
      </c>
      <c r="D8" s="1753"/>
      <c r="E8" s="1754" t="s">
        <v>3560</v>
      </c>
      <c r="F8" s="1754"/>
      <c r="G8" s="1754"/>
      <c r="H8" s="1754"/>
      <c r="I8" s="1754"/>
      <c r="J8" s="1754"/>
      <c r="K8" s="1333"/>
      <c r="L8" s="1333"/>
      <c r="M8" s="1333"/>
      <c r="N8" s="1333"/>
      <c r="O8" s="1333"/>
      <c r="P8" s="1333"/>
      <c r="Q8" s="1333"/>
      <c r="R8" s="1216" t="s">
        <v>11</v>
      </c>
      <c r="S8" s="1294"/>
    </row>
    <row r="9" spans="2:19" ht="15">
      <c r="B9" s="1297"/>
      <c r="C9" s="21"/>
      <c r="D9" s="21"/>
      <c r="E9" s="1333"/>
      <c r="F9" s="1333"/>
      <c r="G9" s="1333"/>
      <c r="H9" s="1333"/>
      <c r="I9" s="1333"/>
      <c r="J9" s="1333"/>
      <c r="K9" s="1333"/>
      <c r="L9" s="1333"/>
      <c r="M9" s="1333"/>
      <c r="N9" s="1333"/>
      <c r="O9" s="1333"/>
      <c r="P9" s="1333"/>
      <c r="Q9" s="1333"/>
      <c r="R9" s="2"/>
      <c r="S9" s="1209"/>
    </row>
    <row r="10" spans="2:18" ht="15">
      <c r="B10" s="1311" t="s">
        <v>12</v>
      </c>
      <c r="C10" s="34"/>
      <c r="D10" s="34"/>
      <c r="E10" s="1333"/>
      <c r="F10" s="1333"/>
      <c r="G10" s="1333"/>
      <c r="H10" s="1333"/>
      <c r="I10" s="1333"/>
      <c r="J10" s="1333"/>
      <c r="K10" s="1333"/>
      <c r="L10" s="1333"/>
      <c r="M10" s="1333"/>
      <c r="N10" s="1333"/>
      <c r="O10" s="1333"/>
      <c r="P10" s="1333"/>
      <c r="Q10" s="1326"/>
      <c r="R10" s="1216"/>
    </row>
    <row r="11" spans="2:19" ht="21.75" customHeight="1">
      <c r="B11" s="1723" t="s">
        <v>13</v>
      </c>
      <c r="C11" s="1723"/>
      <c r="D11" s="1723"/>
      <c r="E11" s="1723"/>
      <c r="F11" s="1723"/>
      <c r="G11" s="1723"/>
      <c r="H11" s="1723"/>
      <c r="I11" s="1723"/>
      <c r="J11" s="1723"/>
      <c r="K11" s="1723"/>
      <c r="L11" s="1723"/>
      <c r="M11" s="1723"/>
      <c r="N11" s="1723"/>
      <c r="O11" s="1723"/>
      <c r="P11" s="1723"/>
      <c r="Q11" s="1340"/>
      <c r="R11" s="1181"/>
      <c r="S11" s="1176"/>
    </row>
    <row r="12" spans="2:18" ht="16.5" customHeight="1">
      <c r="B12" s="1334" t="s">
        <v>14</v>
      </c>
      <c r="C12" s="1315" t="s">
        <v>2901</v>
      </c>
      <c r="D12" s="1315"/>
      <c r="E12" s="1333"/>
      <c r="F12" s="1333"/>
      <c r="G12" s="1333"/>
      <c r="H12" s="1333"/>
      <c r="I12" s="1333"/>
      <c r="J12" s="1333"/>
      <c r="K12" s="1333"/>
      <c r="L12" s="1333"/>
      <c r="M12" s="1333"/>
      <c r="N12" s="1333"/>
      <c r="O12" s="1333"/>
      <c r="P12" s="1333"/>
      <c r="Q12" s="1333"/>
      <c r="R12" s="1216"/>
    </row>
    <row r="13" spans="2:17" ht="12.75">
      <c r="B13" s="1303"/>
      <c r="C13" s="1316" t="s">
        <v>15</v>
      </c>
      <c r="D13" s="1316"/>
      <c r="E13" s="1333"/>
      <c r="F13" s="1333"/>
      <c r="G13" s="1333"/>
      <c r="H13" s="1333"/>
      <c r="I13" s="1333"/>
      <c r="J13" s="1333"/>
      <c r="K13" s="1333"/>
      <c r="L13" s="1333"/>
      <c r="M13" s="1333"/>
      <c r="N13" s="1333"/>
      <c r="O13" s="1333"/>
      <c r="P13" s="1333"/>
      <c r="Q13" s="1333"/>
    </row>
    <row r="14" spans="2:17" ht="12.75">
      <c r="B14" s="1303"/>
      <c r="C14" s="1316" t="s">
        <v>16</v>
      </c>
      <c r="D14" s="1316"/>
      <c r="E14" s="1333"/>
      <c r="F14" s="1333"/>
      <c r="G14" s="1333"/>
      <c r="H14" s="1333"/>
      <c r="I14" s="1333"/>
      <c r="J14" s="1333"/>
      <c r="K14" s="1333"/>
      <c r="L14" s="1333"/>
      <c r="M14" s="1333"/>
      <c r="N14" s="1333"/>
      <c r="O14" s="1333"/>
      <c r="P14" s="1333"/>
      <c r="Q14" s="1333"/>
    </row>
    <row r="15" spans="2:19" ht="12.75">
      <c r="B15" s="1724" t="s">
        <v>17</v>
      </c>
      <c r="C15" s="1726" t="s">
        <v>18</v>
      </c>
      <c r="D15" s="1726"/>
      <c r="E15" s="1726" t="s">
        <v>19</v>
      </c>
      <c r="F15" s="1726"/>
      <c r="G15" s="1726" t="s">
        <v>20</v>
      </c>
      <c r="H15" s="1726"/>
      <c r="I15" s="1726" t="s">
        <v>21</v>
      </c>
      <c r="J15" s="1726"/>
      <c r="K15" s="1727"/>
      <c r="L15" s="1299"/>
      <c r="M15" s="1354"/>
      <c r="N15" s="1299"/>
      <c r="O15" s="1354"/>
      <c r="P15" s="1299"/>
      <c r="Q15" s="1328"/>
      <c r="R15" s="1191"/>
      <c r="S15" s="1191"/>
    </row>
    <row r="16" spans="2:17" ht="12.75">
      <c r="B16" s="1725"/>
      <c r="C16" s="1337" t="s">
        <v>22</v>
      </c>
      <c r="D16" s="1392" t="s">
        <v>23</v>
      </c>
      <c r="E16" s="1337" t="s">
        <v>22</v>
      </c>
      <c r="F16" s="1392" t="s">
        <v>23</v>
      </c>
      <c r="G16" s="1337" t="s">
        <v>22</v>
      </c>
      <c r="H16" s="1392" t="s">
        <v>23</v>
      </c>
      <c r="I16" s="1376" t="s">
        <v>24</v>
      </c>
      <c r="J16" s="1728" t="s">
        <v>23</v>
      </c>
      <c r="K16" s="1729"/>
      <c r="L16" s="1297"/>
      <c r="M16" s="1364"/>
      <c r="N16" s="1345"/>
      <c r="O16" s="1364"/>
      <c r="P16" s="1297"/>
      <c r="Q16" s="1297"/>
    </row>
    <row r="17" spans="2:17" ht="13.5" customHeight="1">
      <c r="B17" s="1372" t="s">
        <v>25</v>
      </c>
      <c r="C17" s="1306">
        <v>28.4389</v>
      </c>
      <c r="D17" s="1346" t="s">
        <v>2902</v>
      </c>
      <c r="E17" s="1306">
        <v>28.0542</v>
      </c>
      <c r="F17" s="1346" t="s">
        <v>2903</v>
      </c>
      <c r="G17" s="1306">
        <v>28.8033</v>
      </c>
      <c r="H17" s="1369" t="s">
        <v>2904</v>
      </c>
      <c r="I17" s="1387" t="s">
        <v>2905</v>
      </c>
      <c r="J17" s="1730" t="s">
        <v>2906</v>
      </c>
      <c r="K17" s="1731"/>
      <c r="L17" s="1297"/>
      <c r="M17" s="1343"/>
      <c r="N17" s="1345"/>
      <c r="O17" s="1343"/>
      <c r="P17" s="1297"/>
      <c r="Q17" s="1297"/>
    </row>
    <row r="18" spans="2:19" ht="13.5" customHeight="1">
      <c r="B18" s="1372" t="s">
        <v>31</v>
      </c>
      <c r="C18" s="1308"/>
      <c r="D18" s="1346"/>
      <c r="E18" s="1308"/>
      <c r="F18" s="1346"/>
      <c r="G18" s="1308"/>
      <c r="H18" s="1346"/>
      <c r="I18" s="1306"/>
      <c r="J18" s="1719"/>
      <c r="K18" s="1719"/>
      <c r="L18" s="1297"/>
      <c r="M18" s="1343"/>
      <c r="N18" s="1345"/>
      <c r="O18" s="1343"/>
      <c r="P18" s="1297"/>
      <c r="Q18" s="1333"/>
      <c r="R18" s="1207"/>
      <c r="S18" s="1207"/>
    </row>
    <row r="19" spans="2:17" ht="13.5" customHeight="1">
      <c r="B19" s="1318" t="s">
        <v>32</v>
      </c>
      <c r="C19" s="1306">
        <v>12.0386</v>
      </c>
      <c r="D19" s="1346" t="s">
        <v>2907</v>
      </c>
      <c r="E19" s="1306">
        <v>14.2526</v>
      </c>
      <c r="F19" s="1346" t="s">
        <v>2908</v>
      </c>
      <c r="G19" s="1306">
        <v>9.7621</v>
      </c>
      <c r="H19" s="1346" t="s">
        <v>2909</v>
      </c>
      <c r="I19" s="1306" t="s">
        <v>2910</v>
      </c>
      <c r="J19" s="1719" t="s">
        <v>2911</v>
      </c>
      <c r="K19" s="1719"/>
      <c r="L19" s="1297"/>
      <c r="M19" s="1343"/>
      <c r="N19" s="1345"/>
      <c r="O19" s="1343"/>
      <c r="P19" s="1297"/>
      <c r="Q19" s="1297"/>
    </row>
    <row r="20" spans="2:17" ht="13.5" customHeight="1">
      <c r="B20" s="1318" t="s">
        <v>38</v>
      </c>
      <c r="C20" s="1306">
        <v>22.9411</v>
      </c>
      <c r="D20" s="1346" t="s">
        <v>2912</v>
      </c>
      <c r="E20" s="1306">
        <v>19.851</v>
      </c>
      <c r="F20" s="1346" t="s">
        <v>2913</v>
      </c>
      <c r="G20" s="1306">
        <v>26.2844</v>
      </c>
      <c r="H20" s="1346" t="s">
        <v>2914</v>
      </c>
      <c r="I20" s="1306" t="s">
        <v>2915</v>
      </c>
      <c r="J20" s="1719" t="s">
        <v>2916</v>
      </c>
      <c r="K20" s="1719"/>
      <c r="L20" s="1297"/>
      <c r="M20" s="1343"/>
      <c r="N20" s="1345"/>
      <c r="O20" s="1343"/>
      <c r="P20" s="1297"/>
      <c r="Q20" s="1297"/>
    </row>
    <row r="21" spans="2:19" ht="9" customHeight="1">
      <c r="B21" s="1397"/>
      <c r="C21" s="1308"/>
      <c r="D21" s="1346"/>
      <c r="E21" s="1308"/>
      <c r="F21" s="1346"/>
      <c r="G21" s="1308"/>
      <c r="H21" s="1346"/>
      <c r="I21" s="1306"/>
      <c r="J21" s="1346"/>
      <c r="K21" s="1393"/>
      <c r="L21" s="1297"/>
      <c r="M21" s="1343"/>
      <c r="N21" s="1345"/>
      <c r="O21" s="1343"/>
      <c r="P21" s="1297"/>
      <c r="Q21" s="1333"/>
      <c r="R21" s="1207"/>
      <c r="S21" s="1207"/>
    </row>
    <row r="22" spans="2:17" ht="13.5" customHeight="1">
      <c r="B22" s="1318" t="s">
        <v>44</v>
      </c>
      <c r="C22" s="1306">
        <v>19.6666</v>
      </c>
      <c r="D22" s="1346" t="s">
        <v>2917</v>
      </c>
      <c r="E22" s="1306">
        <v>18.1985</v>
      </c>
      <c r="F22" s="1346" t="s">
        <v>2918</v>
      </c>
      <c r="G22" s="1306">
        <v>21.2307</v>
      </c>
      <c r="H22" s="1346" t="s">
        <v>1135</v>
      </c>
      <c r="I22" s="1306" t="s">
        <v>2919</v>
      </c>
      <c r="J22" s="1719" t="s">
        <v>2920</v>
      </c>
      <c r="K22" s="1719"/>
      <c r="L22" s="1297"/>
      <c r="M22" s="1343"/>
      <c r="N22" s="1345"/>
      <c r="O22" s="1343"/>
      <c r="P22" s="1297"/>
      <c r="Q22" s="1297"/>
    </row>
    <row r="23" spans="2:17" ht="13.5" customHeight="1">
      <c r="B23" s="1318" t="s">
        <v>50</v>
      </c>
      <c r="C23" s="1306">
        <v>25.7679</v>
      </c>
      <c r="D23" s="1346" t="s">
        <v>2921</v>
      </c>
      <c r="E23" s="1306">
        <v>23.6569</v>
      </c>
      <c r="F23" s="1346" t="s">
        <v>2922</v>
      </c>
      <c r="G23" s="1306">
        <v>27.8124</v>
      </c>
      <c r="H23" s="1346" t="s">
        <v>2923</v>
      </c>
      <c r="I23" s="1306" t="s">
        <v>2924</v>
      </c>
      <c r="J23" s="1719" t="s">
        <v>2925</v>
      </c>
      <c r="K23" s="1719"/>
      <c r="L23" s="1297"/>
      <c r="M23" s="1343"/>
      <c r="N23" s="1345"/>
      <c r="O23" s="1343"/>
      <c r="P23" s="1297"/>
      <c r="Q23" s="1297"/>
    </row>
    <row r="24" spans="2:17" ht="13.5" customHeight="1">
      <c r="B24" s="1318" t="s">
        <v>56</v>
      </c>
      <c r="C24" s="1306">
        <v>31.8873</v>
      </c>
      <c r="D24" s="1346" t="s">
        <v>2926</v>
      </c>
      <c r="E24" s="1306">
        <v>33.884</v>
      </c>
      <c r="F24" s="1346" t="s">
        <v>2927</v>
      </c>
      <c r="G24" s="1306">
        <v>30.0704</v>
      </c>
      <c r="H24" s="1346" t="s">
        <v>2928</v>
      </c>
      <c r="I24" s="1306" t="s">
        <v>2929</v>
      </c>
      <c r="J24" s="1719" t="s">
        <v>2930</v>
      </c>
      <c r="K24" s="1719"/>
      <c r="L24" s="1297"/>
      <c r="M24" s="1343"/>
      <c r="N24" s="1345"/>
      <c r="O24" s="1343"/>
      <c r="P24" s="1297"/>
      <c r="Q24" s="1297"/>
    </row>
    <row r="25" spans="2:17" ht="13.5" customHeight="1">
      <c r="B25" s="1318" t="s">
        <v>62</v>
      </c>
      <c r="C25" s="1306">
        <v>31.1542</v>
      </c>
      <c r="D25" s="1346" t="s">
        <v>2931</v>
      </c>
      <c r="E25" s="1306">
        <v>31.4837</v>
      </c>
      <c r="F25" s="1346" t="s">
        <v>2932</v>
      </c>
      <c r="G25" s="1306">
        <v>30.8445</v>
      </c>
      <c r="H25" s="1346" t="s">
        <v>2933</v>
      </c>
      <c r="I25" s="1306" t="s">
        <v>2934</v>
      </c>
      <c r="J25" s="1719" t="s">
        <v>2935</v>
      </c>
      <c r="K25" s="1719"/>
      <c r="L25" s="1297"/>
      <c r="M25" s="1343"/>
      <c r="N25" s="1345"/>
      <c r="O25" s="1343"/>
      <c r="P25" s="1297"/>
      <c r="Q25" s="1297"/>
    </row>
    <row r="26" spans="2:17" ht="13.5" customHeight="1">
      <c r="B26" s="1318" t="s">
        <v>68</v>
      </c>
      <c r="C26" s="1306">
        <v>32.9628</v>
      </c>
      <c r="D26" s="1346" t="s">
        <v>2936</v>
      </c>
      <c r="E26" s="1306">
        <v>33.8733</v>
      </c>
      <c r="F26" s="1346" t="s">
        <v>2937</v>
      </c>
      <c r="G26" s="1306">
        <v>32.0881</v>
      </c>
      <c r="H26" s="1346" t="s">
        <v>2938</v>
      </c>
      <c r="I26" s="1306" t="s">
        <v>2939</v>
      </c>
      <c r="J26" s="1719" t="s">
        <v>2940</v>
      </c>
      <c r="K26" s="1719"/>
      <c r="L26" s="1297"/>
      <c r="M26" s="1343"/>
      <c r="N26" s="1345"/>
      <c r="O26" s="1343"/>
      <c r="P26" s="1297"/>
      <c r="Q26" s="1297"/>
    </row>
    <row r="27" spans="2:17" ht="13.5" customHeight="1">
      <c r="B27" s="1318" t="s">
        <v>74</v>
      </c>
      <c r="C27" s="1306">
        <v>36.5605</v>
      </c>
      <c r="D27" s="1346" t="s">
        <v>2941</v>
      </c>
      <c r="E27" s="1306">
        <v>34.6053</v>
      </c>
      <c r="F27" s="1346" t="s">
        <v>2942</v>
      </c>
      <c r="G27" s="1306">
        <v>38.3967</v>
      </c>
      <c r="H27" s="1346" t="s">
        <v>2943</v>
      </c>
      <c r="I27" s="1306" t="s">
        <v>2944</v>
      </c>
      <c r="J27" s="1719" t="s">
        <v>2945</v>
      </c>
      <c r="K27" s="1719"/>
      <c r="L27" s="1297"/>
      <c r="M27" s="1343"/>
      <c r="N27" s="1345"/>
      <c r="O27" s="1343"/>
      <c r="P27" s="1297"/>
      <c r="Q27" s="1297"/>
    </row>
    <row r="28" spans="2:17" ht="13.5" customHeight="1">
      <c r="B28" s="1318" t="s">
        <v>80</v>
      </c>
      <c r="C28" s="1306">
        <v>22.5622</v>
      </c>
      <c r="D28" s="1346" t="s">
        <v>2946</v>
      </c>
      <c r="E28" s="1306">
        <v>22.1396</v>
      </c>
      <c r="F28" s="1346" t="s">
        <v>859</v>
      </c>
      <c r="G28" s="1306">
        <v>22.8751</v>
      </c>
      <c r="H28" s="1346" t="s">
        <v>2947</v>
      </c>
      <c r="I28" s="1306" t="s">
        <v>2948</v>
      </c>
      <c r="J28" s="1719" t="s">
        <v>2949</v>
      </c>
      <c r="K28" s="1719"/>
      <c r="L28" s="1297"/>
      <c r="M28" s="1343"/>
      <c r="N28" s="1345"/>
      <c r="O28" s="1343"/>
      <c r="P28" s="1297"/>
      <c r="Q28" s="1297"/>
    </row>
    <row r="29" spans="2:17" ht="13.5" customHeight="1">
      <c r="B29" s="1372" t="s">
        <v>86</v>
      </c>
      <c r="C29" s="1362"/>
      <c r="D29" s="1346"/>
      <c r="E29" s="1308"/>
      <c r="F29" s="1346"/>
      <c r="G29" s="1308"/>
      <c r="H29" s="1346"/>
      <c r="I29" s="1306"/>
      <c r="J29" s="1719"/>
      <c r="K29" s="1719"/>
      <c r="L29" s="1297"/>
      <c r="M29" s="1343"/>
      <c r="N29" s="1345"/>
      <c r="O29" s="1343"/>
      <c r="P29" s="1297"/>
      <c r="Q29" s="1297"/>
    </row>
    <row r="30" spans="2:17" ht="13.5" customHeight="1">
      <c r="B30" s="1318" t="s">
        <v>87</v>
      </c>
      <c r="C30" s="1306">
        <v>44.423</v>
      </c>
      <c r="D30" s="1346" t="s">
        <v>2950</v>
      </c>
      <c r="E30" s="1306">
        <v>43.9776</v>
      </c>
      <c r="F30" s="1346" t="s">
        <v>2951</v>
      </c>
      <c r="G30" s="1306">
        <v>44.8349</v>
      </c>
      <c r="H30" s="1346" t="s">
        <v>2952</v>
      </c>
      <c r="I30" s="1306" t="s">
        <v>2953</v>
      </c>
      <c r="J30" s="1719" t="s">
        <v>2954</v>
      </c>
      <c r="K30" s="1719"/>
      <c r="L30" s="1297"/>
      <c r="M30" s="1343"/>
      <c r="N30" s="1345"/>
      <c r="O30" s="1343"/>
      <c r="P30" s="1297"/>
      <c r="Q30" s="1297"/>
    </row>
    <row r="31" spans="2:17" ht="13.5" customHeight="1">
      <c r="B31" s="1318" t="s">
        <v>93</v>
      </c>
      <c r="C31" s="1306">
        <v>62.0541</v>
      </c>
      <c r="D31" s="1346" t="s">
        <v>2955</v>
      </c>
      <c r="E31" s="1306">
        <v>59.3728</v>
      </c>
      <c r="F31" s="1346" t="s">
        <v>2956</v>
      </c>
      <c r="G31" s="1306">
        <v>64.2449</v>
      </c>
      <c r="H31" s="1346" t="s">
        <v>2957</v>
      </c>
      <c r="I31" s="1306" t="s">
        <v>2958</v>
      </c>
      <c r="J31" s="1719" t="s">
        <v>2959</v>
      </c>
      <c r="K31" s="1719"/>
      <c r="L31" s="1297"/>
      <c r="M31" s="1343"/>
      <c r="N31" s="1345"/>
      <c r="O31" s="1343"/>
      <c r="P31" s="1297"/>
      <c r="Q31" s="1297"/>
    </row>
    <row r="32" spans="2:17" ht="13.5" customHeight="1">
      <c r="B32" s="1318" t="s">
        <v>99</v>
      </c>
      <c r="C32" s="1306">
        <v>15.8777</v>
      </c>
      <c r="D32" s="1346" t="s">
        <v>2960</v>
      </c>
      <c r="E32" s="1306">
        <v>16.1933</v>
      </c>
      <c r="F32" s="1346" t="s">
        <v>2961</v>
      </c>
      <c r="G32" s="1306">
        <v>15.6043</v>
      </c>
      <c r="H32" s="1346" t="s">
        <v>2962</v>
      </c>
      <c r="I32" s="1306" t="s">
        <v>2963</v>
      </c>
      <c r="J32" s="1719" t="s">
        <v>2964</v>
      </c>
      <c r="K32" s="1719"/>
      <c r="L32" s="1297"/>
      <c r="M32" s="1343"/>
      <c r="N32" s="1345"/>
      <c r="O32" s="1343"/>
      <c r="P32" s="1297"/>
      <c r="Q32" s="1297"/>
    </row>
    <row r="33" spans="2:17" ht="13.5" customHeight="1">
      <c r="B33" s="1318" t="s">
        <v>105</v>
      </c>
      <c r="C33" s="1306">
        <v>25.9681</v>
      </c>
      <c r="D33" s="1346" t="s">
        <v>2965</v>
      </c>
      <c r="E33" s="1306">
        <v>25.9429</v>
      </c>
      <c r="F33" s="1346" t="s">
        <v>2966</v>
      </c>
      <c r="G33" s="1306">
        <v>25.9924</v>
      </c>
      <c r="H33" s="1346" t="s">
        <v>2967</v>
      </c>
      <c r="I33" s="1306" t="s">
        <v>2968</v>
      </c>
      <c r="J33" s="1719" t="s">
        <v>2969</v>
      </c>
      <c r="K33" s="1719"/>
      <c r="L33" s="1297"/>
      <c r="M33" s="1343"/>
      <c r="N33" s="1345"/>
      <c r="O33" s="1343"/>
      <c r="P33" s="1297"/>
      <c r="Q33" s="1297"/>
    </row>
    <row r="34" spans="2:17" ht="13.5" customHeight="1">
      <c r="B34" s="1373" t="s">
        <v>111</v>
      </c>
      <c r="C34" s="1362"/>
      <c r="D34" s="1346"/>
      <c r="E34" s="1394"/>
      <c r="F34" s="1346"/>
      <c r="G34" s="1308"/>
      <c r="H34" s="1346"/>
      <c r="I34" s="1306"/>
      <c r="J34" s="1719"/>
      <c r="K34" s="1719"/>
      <c r="L34" s="1297"/>
      <c r="M34" s="1343"/>
      <c r="N34" s="1345"/>
      <c r="O34" s="1343"/>
      <c r="P34" s="1297"/>
      <c r="Q34" s="1297"/>
    </row>
    <row r="35" spans="2:17" ht="13.5" customHeight="1">
      <c r="B35" s="1374" t="s">
        <v>112</v>
      </c>
      <c r="C35" s="1395">
        <v>22.6291</v>
      </c>
      <c r="D35" s="1346" t="s">
        <v>2970</v>
      </c>
      <c r="E35" s="1395">
        <v>24.2249</v>
      </c>
      <c r="F35" s="1346" t="s">
        <v>2971</v>
      </c>
      <c r="G35" s="1395">
        <v>20.95</v>
      </c>
      <c r="H35" s="1346" t="s">
        <v>2972</v>
      </c>
      <c r="I35" s="1306" t="s">
        <v>2973</v>
      </c>
      <c r="J35" s="1719" t="s">
        <v>2974</v>
      </c>
      <c r="K35" s="1719"/>
      <c r="L35" s="1297"/>
      <c r="M35" s="1343"/>
      <c r="N35" s="1345"/>
      <c r="O35" s="1343"/>
      <c r="P35" s="1297"/>
      <c r="Q35" s="1297"/>
    </row>
    <row r="36" spans="2:17" ht="13.5" customHeight="1">
      <c r="B36" s="1374" t="s">
        <v>118</v>
      </c>
      <c r="C36" s="1395">
        <v>22.599</v>
      </c>
      <c r="D36" s="1346" t="s">
        <v>2975</v>
      </c>
      <c r="E36" s="1395">
        <v>24.3798</v>
      </c>
      <c r="F36" s="1346" t="s">
        <v>2976</v>
      </c>
      <c r="G36" s="1395">
        <v>20.7718</v>
      </c>
      <c r="H36" s="1346" t="s">
        <v>2977</v>
      </c>
      <c r="I36" s="1306" t="s">
        <v>2978</v>
      </c>
      <c r="J36" s="1719" t="s">
        <v>2979</v>
      </c>
      <c r="K36" s="1719"/>
      <c r="L36" s="1297"/>
      <c r="M36" s="1343"/>
      <c r="N36" s="1345"/>
      <c r="O36" s="1343"/>
      <c r="P36" s="1297"/>
      <c r="Q36" s="1297"/>
    </row>
    <row r="37" spans="2:17" ht="13.5" customHeight="1">
      <c r="B37" s="1374" t="s">
        <v>124</v>
      </c>
      <c r="C37" s="1395">
        <v>27.2536</v>
      </c>
      <c r="D37" s="1346" t="s">
        <v>2980</v>
      </c>
      <c r="E37" s="1395">
        <v>27.8336</v>
      </c>
      <c r="F37" s="1346" t="s">
        <v>2981</v>
      </c>
      <c r="G37" s="1395">
        <v>26.7159</v>
      </c>
      <c r="H37" s="1346" t="s">
        <v>2982</v>
      </c>
      <c r="I37" s="1306" t="s">
        <v>2983</v>
      </c>
      <c r="J37" s="1719" t="s">
        <v>2984</v>
      </c>
      <c r="K37" s="1719"/>
      <c r="L37" s="1297"/>
      <c r="M37" s="1343"/>
      <c r="N37" s="1345"/>
      <c r="O37" s="1343"/>
      <c r="P37" s="1297"/>
      <c r="Q37" s="1297"/>
    </row>
    <row r="38" spans="2:17" ht="13.5" customHeight="1">
      <c r="B38" s="1374" t="s">
        <v>130</v>
      </c>
      <c r="C38" s="1395">
        <v>30.8566</v>
      </c>
      <c r="D38" s="1346" t="s">
        <v>2985</v>
      </c>
      <c r="E38" s="1395">
        <v>28.9576</v>
      </c>
      <c r="F38" s="1346" t="s">
        <v>2986</v>
      </c>
      <c r="G38" s="1395">
        <v>32.5759</v>
      </c>
      <c r="H38" s="1346" t="s">
        <v>2987</v>
      </c>
      <c r="I38" s="1306" t="s">
        <v>2988</v>
      </c>
      <c r="J38" s="1719" t="s">
        <v>2989</v>
      </c>
      <c r="K38" s="1719"/>
      <c r="L38" s="1297"/>
      <c r="M38" s="1343"/>
      <c r="N38" s="1345"/>
      <c r="O38" s="1343"/>
      <c r="P38" s="1297"/>
      <c r="Q38" s="1297"/>
    </row>
    <row r="39" spans="2:17" ht="13.5" customHeight="1">
      <c r="B39" s="1375" t="s">
        <v>136</v>
      </c>
      <c r="C39" s="1396">
        <v>39.7364</v>
      </c>
      <c r="D39" s="1370" t="s">
        <v>2990</v>
      </c>
      <c r="E39" s="1396">
        <v>36.4178</v>
      </c>
      <c r="F39" s="1370" t="s">
        <v>2991</v>
      </c>
      <c r="G39" s="1396">
        <v>42.4952</v>
      </c>
      <c r="H39" s="1370" t="s">
        <v>2992</v>
      </c>
      <c r="I39" s="1385" t="s">
        <v>2993</v>
      </c>
      <c r="J39" s="1732" t="s">
        <v>2994</v>
      </c>
      <c r="K39" s="1733"/>
      <c r="L39" s="1297"/>
      <c r="M39" s="1343"/>
      <c r="N39" s="1345"/>
      <c r="O39" s="1343"/>
      <c r="P39" s="1297"/>
      <c r="Q39" s="1297"/>
    </row>
    <row r="40" spans="2:19" ht="12.75">
      <c r="B40" s="34" t="s">
        <v>142</v>
      </c>
      <c r="C40" s="1340"/>
      <c r="D40" s="1340"/>
      <c r="E40" s="1302"/>
      <c r="F40" s="1302"/>
      <c r="G40" s="1304"/>
      <c r="H40" s="1340"/>
      <c r="I40" s="1340"/>
      <c r="J40" s="1302"/>
      <c r="K40" s="1302"/>
      <c r="L40" s="1302"/>
      <c r="M40" s="1302"/>
      <c r="N40" s="1333"/>
      <c r="O40" s="1302"/>
      <c r="P40" s="1340"/>
      <c r="Q40" s="1340"/>
      <c r="R40" s="1176"/>
      <c r="S40" s="1176"/>
    </row>
    <row r="41" spans="2:19" ht="12.75">
      <c r="B41" s="34" t="s">
        <v>143</v>
      </c>
      <c r="C41" s="1340"/>
      <c r="D41" s="1340"/>
      <c r="E41" s="1302"/>
      <c r="F41" s="1302"/>
      <c r="G41" s="1304"/>
      <c r="H41" s="1340"/>
      <c r="I41" s="1340"/>
      <c r="J41" s="1302"/>
      <c r="K41" s="1302"/>
      <c r="L41" s="1302"/>
      <c r="M41" s="1302"/>
      <c r="N41" s="1333"/>
      <c r="O41" s="1302"/>
      <c r="P41" s="1340"/>
      <c r="Q41" s="1340"/>
      <c r="R41" s="1176"/>
      <c r="S41" s="1176"/>
    </row>
    <row r="42" spans="2:17" ht="12.75">
      <c r="B42" s="1297"/>
      <c r="C42" s="1297"/>
      <c r="D42" s="1297"/>
      <c r="E42" s="1297"/>
      <c r="F42" s="1297"/>
      <c r="G42" s="1297"/>
      <c r="H42" s="1297"/>
      <c r="I42" s="1297"/>
      <c r="J42" s="1297"/>
      <c r="K42" s="1297"/>
      <c r="L42" s="1297"/>
      <c r="M42" s="1297"/>
      <c r="N42" s="1297"/>
      <c r="O42" s="1297"/>
      <c r="P42" s="1297"/>
      <c r="Q42" s="1297"/>
    </row>
    <row r="43" spans="2:19" ht="21" customHeight="1">
      <c r="B43" s="1310" t="s">
        <v>144</v>
      </c>
      <c r="C43" s="1340"/>
      <c r="D43" s="1340"/>
      <c r="E43" s="1302"/>
      <c r="F43" s="1302"/>
      <c r="G43" s="1333"/>
      <c r="H43" s="1340"/>
      <c r="I43" s="1340"/>
      <c r="J43" s="1302"/>
      <c r="K43" s="1302"/>
      <c r="L43" s="1302"/>
      <c r="M43" s="1302"/>
      <c r="N43" s="1333"/>
      <c r="O43" s="1302"/>
      <c r="P43" s="1340"/>
      <c r="Q43" s="1340"/>
      <c r="R43" s="1176"/>
      <c r="S43" s="1176"/>
    </row>
    <row r="44" spans="2:19" ht="48" customHeight="1">
      <c r="B44" s="1723" t="s">
        <v>145</v>
      </c>
      <c r="C44" s="1723"/>
      <c r="D44" s="1723"/>
      <c r="E44" s="1723"/>
      <c r="F44" s="1723"/>
      <c r="G44" s="1723"/>
      <c r="H44" s="1723"/>
      <c r="I44" s="1723"/>
      <c r="J44" s="1723"/>
      <c r="K44" s="1723"/>
      <c r="L44" s="1723"/>
      <c r="M44" s="1723"/>
      <c r="N44" s="1723"/>
      <c r="O44" s="1723"/>
      <c r="P44" s="1723"/>
      <c r="Q44" s="1340"/>
      <c r="R44" s="1176"/>
      <c r="S44" s="1176"/>
    </row>
    <row r="45" spans="2:19" ht="18" customHeight="1">
      <c r="B45" s="1314" t="s">
        <v>146</v>
      </c>
      <c r="C45" s="1315" t="s">
        <v>2901</v>
      </c>
      <c r="D45" s="1315"/>
      <c r="E45" s="1307"/>
      <c r="F45" s="1307"/>
      <c r="G45" s="1308"/>
      <c r="H45" s="1306"/>
      <c r="I45" s="1306"/>
      <c r="J45" s="1307"/>
      <c r="K45" s="1307"/>
      <c r="L45" s="1307"/>
      <c r="M45" s="1307"/>
      <c r="N45" s="1308"/>
      <c r="O45" s="1307"/>
      <c r="P45" s="1306"/>
      <c r="Q45" s="1306"/>
      <c r="R45" s="1181"/>
      <c r="S45" s="1181"/>
    </row>
    <row r="46" spans="2:19" ht="12.75">
      <c r="B46" s="1309"/>
      <c r="C46" s="1316" t="s">
        <v>147</v>
      </c>
      <c r="D46" s="1316"/>
      <c r="E46" s="1307"/>
      <c r="F46" s="1307"/>
      <c r="G46" s="1308"/>
      <c r="H46" s="1306"/>
      <c r="I46" s="1306"/>
      <c r="J46" s="1307"/>
      <c r="K46" s="1307"/>
      <c r="L46" s="1307"/>
      <c r="M46" s="1307"/>
      <c r="N46" s="1308"/>
      <c r="O46" s="1307"/>
      <c r="P46" s="1306"/>
      <c r="Q46" s="1306"/>
      <c r="R46" s="1181"/>
      <c r="S46" s="1181"/>
    </row>
    <row r="47" spans="2:19" ht="12.75">
      <c r="B47" s="1309"/>
      <c r="C47" s="1316" t="s">
        <v>148</v>
      </c>
      <c r="D47" s="1316"/>
      <c r="E47" s="1307"/>
      <c r="F47" s="1307"/>
      <c r="G47" s="1308"/>
      <c r="H47" s="1306"/>
      <c r="I47" s="1306"/>
      <c r="J47" s="1307"/>
      <c r="K47" s="1307"/>
      <c r="L47" s="1307"/>
      <c r="M47" s="1307"/>
      <c r="N47" s="1308"/>
      <c r="O47" s="1307"/>
      <c r="P47" s="1306"/>
      <c r="Q47" s="1306"/>
      <c r="R47" s="1181"/>
      <c r="S47" s="1181"/>
    </row>
    <row r="48" spans="2:19" ht="22.5">
      <c r="B48" s="1358" t="s">
        <v>149</v>
      </c>
      <c r="C48" s="1359"/>
      <c r="D48" s="1360" t="s">
        <v>150</v>
      </c>
      <c r="E48" s="1366" t="s">
        <v>23</v>
      </c>
      <c r="F48" s="1379" t="s">
        <v>151</v>
      </c>
      <c r="G48" s="1380" t="s">
        <v>152</v>
      </c>
      <c r="H48" s="1361"/>
      <c r="I48" s="1348"/>
      <c r="J48" s="1333"/>
      <c r="K48" s="1333"/>
      <c r="L48" s="1325"/>
      <c r="M48" s="1333"/>
      <c r="N48" s="1333"/>
      <c r="O48" s="1333"/>
      <c r="P48" s="1333"/>
      <c r="Q48" s="1323"/>
      <c r="R48" s="1197"/>
      <c r="S48" s="1197"/>
    </row>
    <row r="49" spans="2:19" ht="13.5" customHeight="1">
      <c r="B49" s="1372" t="s">
        <v>153</v>
      </c>
      <c r="C49" s="1308"/>
      <c r="D49" s="1306"/>
      <c r="E49" s="1308"/>
      <c r="F49" s="1308"/>
      <c r="G49" s="1388"/>
      <c r="H49" s="1306"/>
      <c r="I49" s="1349"/>
      <c r="J49" s="1333"/>
      <c r="K49" s="1333"/>
      <c r="L49" s="1340"/>
      <c r="M49" s="1333"/>
      <c r="N49" s="1333"/>
      <c r="O49" s="1333"/>
      <c r="P49" s="1333"/>
      <c r="Q49" s="1333"/>
      <c r="R49" s="1207"/>
      <c r="S49" s="1207"/>
    </row>
    <row r="50" spans="2:19" ht="13.5" customHeight="1">
      <c r="B50" s="1318" t="s">
        <v>154</v>
      </c>
      <c r="C50" s="1308"/>
      <c r="D50" s="1332">
        <v>0.977901521055437</v>
      </c>
      <c r="E50" s="1346" t="s">
        <v>2995</v>
      </c>
      <c r="F50" s="1308" t="s">
        <v>156</v>
      </c>
      <c r="G50" s="1388" t="s">
        <v>157</v>
      </c>
      <c r="H50" s="1355"/>
      <c r="I50" s="1350"/>
      <c r="J50" s="1321"/>
      <c r="K50" s="1321"/>
      <c r="L50" s="1330"/>
      <c r="M50" s="1321"/>
      <c r="N50" s="1333"/>
      <c r="O50" s="1321"/>
      <c r="P50" s="1333"/>
      <c r="Q50" s="1333"/>
      <c r="R50" s="1207"/>
      <c r="S50" s="1207"/>
    </row>
    <row r="51" spans="2:19" ht="13.5" customHeight="1">
      <c r="B51" s="1372" t="s">
        <v>158</v>
      </c>
      <c r="C51" s="1308"/>
      <c r="D51" s="1308"/>
      <c r="E51" s="1346"/>
      <c r="F51" s="1308"/>
      <c r="G51" s="1389"/>
      <c r="H51" s="1356"/>
      <c r="I51" s="1351"/>
      <c r="J51" s="1328"/>
      <c r="K51" s="1328"/>
      <c r="L51" s="1329"/>
      <c r="M51" s="1328"/>
      <c r="N51" s="1333"/>
      <c r="O51" s="1328"/>
      <c r="P51" s="1333"/>
      <c r="Q51" s="1333"/>
      <c r="R51" s="1207"/>
      <c r="S51" s="1207"/>
    </row>
    <row r="52" spans="2:19" ht="13.5" customHeight="1">
      <c r="B52" s="1318" t="s">
        <v>159</v>
      </c>
      <c r="C52" s="1362"/>
      <c r="D52" s="1332">
        <v>1.7810113378349588</v>
      </c>
      <c r="E52" s="1346" t="s">
        <v>2996</v>
      </c>
      <c r="F52" s="1308" t="s">
        <v>161</v>
      </c>
      <c r="G52" s="1388" t="s">
        <v>162</v>
      </c>
      <c r="H52" s="1355"/>
      <c r="I52" s="1350"/>
      <c r="J52" s="1339"/>
      <c r="K52" s="1339"/>
      <c r="L52" s="1330"/>
      <c r="M52" s="1339"/>
      <c r="N52" s="1333"/>
      <c r="O52" s="1339"/>
      <c r="P52" s="1333"/>
      <c r="Q52" s="1333"/>
      <c r="R52" s="1207"/>
      <c r="S52" s="1207"/>
    </row>
    <row r="53" spans="2:19" ht="13.5" customHeight="1">
      <c r="B53" s="1318" t="s">
        <v>163</v>
      </c>
      <c r="C53" s="1362"/>
      <c r="D53" s="1332">
        <v>1.7987833880958157</v>
      </c>
      <c r="E53" s="1346" t="s">
        <v>2997</v>
      </c>
      <c r="F53" s="1308" t="s">
        <v>161</v>
      </c>
      <c r="G53" s="1388" t="s">
        <v>157</v>
      </c>
      <c r="H53" s="1355"/>
      <c r="I53" s="1350"/>
      <c r="J53" s="1339"/>
      <c r="K53" s="1339"/>
      <c r="L53" s="1330"/>
      <c r="M53" s="1339"/>
      <c r="N53" s="1333"/>
      <c r="O53" s="1339"/>
      <c r="P53" s="1333"/>
      <c r="Q53" s="1333"/>
      <c r="R53" s="1207"/>
      <c r="S53" s="1207"/>
    </row>
    <row r="54" spans="2:19" ht="13.5" customHeight="1">
      <c r="B54" s="1318" t="s">
        <v>165</v>
      </c>
      <c r="C54" s="1362"/>
      <c r="D54" s="1332">
        <v>1.764930406575927</v>
      </c>
      <c r="E54" s="1346" t="s">
        <v>2998</v>
      </c>
      <c r="F54" s="1308" t="s">
        <v>161</v>
      </c>
      <c r="G54" s="1388" t="s">
        <v>157</v>
      </c>
      <c r="H54" s="1355"/>
      <c r="I54" s="1350"/>
      <c r="J54" s="1339"/>
      <c r="K54" s="1339"/>
      <c r="L54" s="1330"/>
      <c r="M54" s="1339"/>
      <c r="N54" s="1333"/>
      <c r="O54" s="1339"/>
      <c r="P54" s="1333"/>
      <c r="Q54" s="1333"/>
      <c r="R54" s="1207"/>
      <c r="S54" s="1207"/>
    </row>
    <row r="55" spans="2:19" ht="13.5" customHeight="1">
      <c r="B55" s="1390" t="s">
        <v>93</v>
      </c>
      <c r="C55" s="1308"/>
      <c r="D55" s="1308"/>
      <c r="E55" s="1346"/>
      <c r="F55" s="1308"/>
      <c r="G55" s="1389"/>
      <c r="H55" s="1356"/>
      <c r="I55" s="1351"/>
      <c r="J55" s="1328"/>
      <c r="K55" s="1328"/>
      <c r="L55" s="1329"/>
      <c r="M55" s="1328"/>
      <c r="N55" s="1333"/>
      <c r="O55" s="1328"/>
      <c r="P55" s="1333"/>
      <c r="Q55" s="1333"/>
      <c r="R55" s="1207"/>
      <c r="S55" s="1207"/>
    </row>
    <row r="56" spans="2:19" ht="13.5" customHeight="1">
      <c r="B56" s="1318" t="s">
        <v>167</v>
      </c>
      <c r="C56" s="1362"/>
      <c r="D56" s="1332">
        <v>2.512084251040658</v>
      </c>
      <c r="E56" s="1346" t="s">
        <v>2999</v>
      </c>
      <c r="F56" s="1308" t="s">
        <v>161</v>
      </c>
      <c r="G56" s="1388" t="s">
        <v>162</v>
      </c>
      <c r="H56" s="1355"/>
      <c r="I56" s="1350"/>
      <c r="J56" s="1339"/>
      <c r="K56" s="1339"/>
      <c r="L56" s="1330"/>
      <c r="M56" s="1339"/>
      <c r="N56" s="1333"/>
      <c r="O56" s="1339"/>
      <c r="P56" s="1333"/>
      <c r="Q56" s="1333"/>
      <c r="R56" s="1207"/>
      <c r="S56" s="1207"/>
    </row>
    <row r="57" spans="2:19" ht="13.5" customHeight="1">
      <c r="B57" s="1318" t="s">
        <v>169</v>
      </c>
      <c r="C57" s="1362"/>
      <c r="D57" s="1332">
        <v>2.448351508826989</v>
      </c>
      <c r="E57" s="1346" t="s">
        <v>3000</v>
      </c>
      <c r="F57" s="1308" t="s">
        <v>161</v>
      </c>
      <c r="G57" s="1388" t="s">
        <v>157</v>
      </c>
      <c r="H57" s="1355"/>
      <c r="I57" s="1350"/>
      <c r="J57" s="1339"/>
      <c r="K57" s="1339"/>
      <c r="L57" s="1330"/>
      <c r="M57" s="1339"/>
      <c r="N57" s="1333"/>
      <c r="O57" s="1339"/>
      <c r="P57" s="1333"/>
      <c r="Q57" s="1333"/>
      <c r="R57" s="1207"/>
      <c r="S57" s="1207"/>
    </row>
    <row r="58" spans="2:19" ht="13.5" customHeight="1">
      <c r="B58" s="1318" t="s">
        <v>171</v>
      </c>
      <c r="C58" s="1362"/>
      <c r="D58" s="1332">
        <v>2.5651421847658282</v>
      </c>
      <c r="E58" s="1346" t="s">
        <v>3001</v>
      </c>
      <c r="F58" s="1308" t="s">
        <v>161</v>
      </c>
      <c r="G58" s="1388" t="s">
        <v>157</v>
      </c>
      <c r="H58" s="1355"/>
      <c r="I58" s="1350"/>
      <c r="J58" s="1339"/>
      <c r="K58" s="1339"/>
      <c r="L58" s="1330"/>
      <c r="M58" s="1339"/>
      <c r="N58" s="1333"/>
      <c r="O58" s="1339"/>
      <c r="P58" s="1333"/>
      <c r="Q58" s="1333"/>
      <c r="R58" s="1207"/>
      <c r="S58" s="1207"/>
    </row>
    <row r="59" spans="2:19" ht="13.5" customHeight="1">
      <c r="B59" s="1390" t="s">
        <v>99</v>
      </c>
      <c r="C59" s="1308"/>
      <c r="D59" s="1308"/>
      <c r="E59" s="1346"/>
      <c r="F59" s="1308"/>
      <c r="G59" s="1389"/>
      <c r="H59" s="1356"/>
      <c r="I59" s="1351"/>
      <c r="J59" s="1328"/>
      <c r="K59" s="1328"/>
      <c r="L59" s="1329"/>
      <c r="M59" s="1328"/>
      <c r="N59" s="1333"/>
      <c r="O59" s="1328"/>
      <c r="P59" s="1333"/>
      <c r="Q59" s="1333"/>
      <c r="R59" s="1207"/>
      <c r="S59" s="1207"/>
    </row>
    <row r="60" spans="2:19" ht="13.5" customHeight="1">
      <c r="B60" s="1318" t="s">
        <v>173</v>
      </c>
      <c r="C60" s="1362"/>
      <c r="D60" s="1332">
        <v>0.5467534695266313</v>
      </c>
      <c r="E60" s="1346" t="s">
        <v>3002</v>
      </c>
      <c r="F60" s="1308" t="s">
        <v>161</v>
      </c>
      <c r="G60" s="1388" t="s">
        <v>162</v>
      </c>
      <c r="H60" s="1355"/>
      <c r="I60" s="1350"/>
      <c r="J60" s="1339"/>
      <c r="K60" s="1339"/>
      <c r="L60" s="1330"/>
      <c r="M60" s="1339"/>
      <c r="N60" s="1333"/>
      <c r="O60" s="1339"/>
      <c r="P60" s="1333"/>
      <c r="Q60" s="1333"/>
      <c r="R60" s="1207"/>
      <c r="S60" s="1207"/>
    </row>
    <row r="61" spans="2:19" ht="13.5" customHeight="1">
      <c r="B61" s="1318" t="s">
        <v>175</v>
      </c>
      <c r="C61" s="1362"/>
      <c r="D61" s="1332">
        <v>0.5866970611162087</v>
      </c>
      <c r="E61" s="1346" t="s">
        <v>3003</v>
      </c>
      <c r="F61" s="1308" t="s">
        <v>161</v>
      </c>
      <c r="G61" s="1388" t="s">
        <v>157</v>
      </c>
      <c r="H61" s="1355"/>
      <c r="I61" s="1350"/>
      <c r="J61" s="1339"/>
      <c r="K61" s="1339"/>
      <c r="L61" s="1330"/>
      <c r="M61" s="1339"/>
      <c r="N61" s="1333"/>
      <c r="O61" s="1339"/>
      <c r="P61" s="1333"/>
      <c r="Q61" s="1333"/>
      <c r="R61" s="1207"/>
      <c r="S61" s="1207"/>
    </row>
    <row r="62" spans="2:19" ht="13.5" customHeight="1">
      <c r="B62" s="1318" t="s">
        <v>177</v>
      </c>
      <c r="C62" s="1362"/>
      <c r="D62" s="1332">
        <v>0.5148475961827182</v>
      </c>
      <c r="E62" s="1346" t="s">
        <v>3004</v>
      </c>
      <c r="F62" s="1308" t="s">
        <v>161</v>
      </c>
      <c r="G62" s="1388" t="s">
        <v>157</v>
      </c>
      <c r="H62" s="1355"/>
      <c r="I62" s="1350"/>
      <c r="J62" s="1339"/>
      <c r="K62" s="1339"/>
      <c r="L62" s="1330"/>
      <c r="M62" s="1339"/>
      <c r="N62" s="1333"/>
      <c r="O62" s="1339"/>
      <c r="P62" s="1333"/>
      <c r="Q62" s="1333"/>
      <c r="R62" s="1207"/>
      <c r="S62" s="1207"/>
    </row>
    <row r="63" spans="2:19" ht="13.5" customHeight="1">
      <c r="B63" s="1373" t="s">
        <v>179</v>
      </c>
      <c r="C63" s="72"/>
      <c r="D63" s="1306"/>
      <c r="E63" s="1346"/>
      <c r="F63" s="1308"/>
      <c r="G63" s="1388"/>
      <c r="H63" s="1306"/>
      <c r="I63" s="1349"/>
      <c r="J63" s="1333"/>
      <c r="K63" s="1333"/>
      <c r="L63" s="1327"/>
      <c r="M63" s="1333"/>
      <c r="N63" s="1333"/>
      <c r="O63" s="1333"/>
      <c r="P63" s="1333"/>
      <c r="Q63" s="1333"/>
      <c r="R63" s="1207"/>
      <c r="S63" s="1207"/>
    </row>
    <row r="64" spans="2:19" ht="13.5" customHeight="1">
      <c r="B64" s="1318" t="s">
        <v>180</v>
      </c>
      <c r="C64" s="1362"/>
      <c r="D64" s="1332">
        <v>1.625407130649499</v>
      </c>
      <c r="E64" s="1346" t="s">
        <v>3005</v>
      </c>
      <c r="F64" s="1308" t="s">
        <v>161</v>
      </c>
      <c r="G64" s="1388" t="s">
        <v>182</v>
      </c>
      <c r="H64" s="1357"/>
      <c r="I64" s="1352"/>
      <c r="J64" s="1339"/>
      <c r="K64" s="1339"/>
      <c r="L64" s="1330"/>
      <c r="M64" s="1339"/>
      <c r="N64" s="1333"/>
      <c r="O64" s="1339"/>
      <c r="P64" s="1333"/>
      <c r="Q64" s="1333"/>
      <c r="R64" s="1207"/>
      <c r="S64" s="1207"/>
    </row>
    <row r="65" spans="2:19" ht="13.5" customHeight="1">
      <c r="B65" s="1318" t="s">
        <v>183</v>
      </c>
      <c r="C65" s="1362"/>
      <c r="D65" s="1332">
        <v>1.318873127919014</v>
      </c>
      <c r="E65" s="1346" t="s">
        <v>3006</v>
      </c>
      <c r="F65" s="1308" t="s">
        <v>161</v>
      </c>
      <c r="G65" s="1388" t="s">
        <v>182</v>
      </c>
      <c r="H65" s="1357"/>
      <c r="I65" s="1352"/>
      <c r="J65" s="1339"/>
      <c r="K65" s="1339"/>
      <c r="L65" s="1330"/>
      <c r="M65" s="1339"/>
      <c r="N65" s="1333"/>
      <c r="O65" s="1339"/>
      <c r="P65" s="1333"/>
      <c r="Q65" s="1333"/>
      <c r="R65" s="1207"/>
      <c r="S65" s="1207"/>
    </row>
    <row r="66" spans="2:19" ht="13.5" customHeight="1">
      <c r="B66" s="1319" t="s">
        <v>185</v>
      </c>
      <c r="C66" s="1363"/>
      <c r="D66" s="1347">
        <v>1.9887289945093043</v>
      </c>
      <c r="E66" s="1370" t="s">
        <v>3007</v>
      </c>
      <c r="F66" s="1338" t="s">
        <v>161</v>
      </c>
      <c r="G66" s="1391" t="s">
        <v>182</v>
      </c>
      <c r="H66" s="1371"/>
      <c r="I66" s="1352"/>
      <c r="J66" s="1339"/>
      <c r="K66" s="1339"/>
      <c r="L66" s="1330"/>
      <c r="M66" s="1339"/>
      <c r="N66" s="1333"/>
      <c r="O66" s="1339"/>
      <c r="P66" s="1333"/>
      <c r="Q66" s="1333"/>
      <c r="R66" s="1207"/>
      <c r="S66" s="1207"/>
    </row>
    <row r="67" spans="2:19" ht="23.25" customHeight="1">
      <c r="B67" s="1734" t="s">
        <v>187</v>
      </c>
      <c r="C67" s="1734"/>
      <c r="D67" s="1734"/>
      <c r="E67" s="1734"/>
      <c r="F67" s="1734"/>
      <c r="G67" s="1734"/>
      <c r="H67" s="1734"/>
      <c r="I67" s="127"/>
      <c r="J67" s="127"/>
      <c r="K67" s="127"/>
      <c r="L67" s="1324"/>
      <c r="M67" s="1324"/>
      <c r="N67" s="1324"/>
      <c r="O67" s="1324"/>
      <c r="P67" s="1324"/>
      <c r="Q67" s="1324"/>
      <c r="R67" s="1198"/>
      <c r="S67" s="1198"/>
    </row>
    <row r="68" spans="2:19" ht="27" customHeight="1">
      <c r="B68" s="1735" t="s">
        <v>188</v>
      </c>
      <c r="C68" s="1735"/>
      <c r="D68" s="1735"/>
      <c r="E68" s="1735"/>
      <c r="F68" s="1735"/>
      <c r="G68" s="1735"/>
      <c r="H68" s="1735"/>
      <c r="I68" s="127"/>
      <c r="J68" s="127"/>
      <c r="K68" s="127"/>
      <c r="L68" s="1324"/>
      <c r="M68" s="1324"/>
      <c r="N68" s="1324"/>
      <c r="O68" s="1324"/>
      <c r="P68" s="1324"/>
      <c r="Q68" s="1324"/>
      <c r="R68" s="1198"/>
      <c r="S68" s="1198"/>
    </row>
    <row r="69" spans="2:19" ht="12.75">
      <c r="B69" s="6" t="s">
        <v>143</v>
      </c>
      <c r="C69" s="1300"/>
      <c r="D69" s="1300"/>
      <c r="E69" s="1300"/>
      <c r="F69" s="1300"/>
      <c r="G69" s="1301"/>
      <c r="H69" s="1300"/>
      <c r="I69" s="1300"/>
      <c r="J69" s="1300"/>
      <c r="K69" s="1300"/>
      <c r="L69" s="1300"/>
      <c r="M69" s="1300"/>
      <c r="N69" s="1297"/>
      <c r="O69" s="1300"/>
      <c r="P69" s="1340"/>
      <c r="Q69" s="1340"/>
      <c r="R69" s="1176"/>
      <c r="S69" s="1176"/>
    </row>
    <row r="70" spans="2:19" ht="16.5" customHeight="1">
      <c r="B70" s="34"/>
      <c r="C70" s="1340"/>
      <c r="D70" s="1340"/>
      <c r="E70" s="1302"/>
      <c r="F70" s="1302"/>
      <c r="G70" s="1333"/>
      <c r="H70" s="1340"/>
      <c r="I70" s="1340"/>
      <c r="J70" s="1302"/>
      <c r="K70" s="1302"/>
      <c r="L70" s="1302"/>
      <c r="M70" s="1302"/>
      <c r="N70" s="1333"/>
      <c r="O70" s="1302"/>
      <c r="P70" s="1340"/>
      <c r="Q70" s="1340"/>
      <c r="R70" s="1176"/>
      <c r="S70" s="1176"/>
    </row>
    <row r="71" spans="2:19" ht="21" customHeight="1">
      <c r="B71" s="1311" t="s">
        <v>189</v>
      </c>
      <c r="C71" s="1340"/>
      <c r="D71" s="1340"/>
      <c r="E71" s="1302"/>
      <c r="F71" s="1302"/>
      <c r="G71" s="1333"/>
      <c r="H71" s="1340"/>
      <c r="I71" s="1340"/>
      <c r="J71" s="1302"/>
      <c r="K71" s="1302"/>
      <c r="L71" s="1302"/>
      <c r="M71" s="1302"/>
      <c r="N71" s="1333"/>
      <c r="O71" s="1302"/>
      <c r="P71" s="1340"/>
      <c r="Q71" s="1340"/>
      <c r="R71" s="1176"/>
      <c r="S71" s="1176"/>
    </row>
    <row r="72" spans="2:19" ht="32.25" customHeight="1">
      <c r="B72" s="1723" t="s">
        <v>190</v>
      </c>
      <c r="C72" s="1723"/>
      <c r="D72" s="1723"/>
      <c r="E72" s="1723"/>
      <c r="F72" s="1723"/>
      <c r="G72" s="1723"/>
      <c r="H72" s="1723"/>
      <c r="I72" s="1723"/>
      <c r="J72" s="1723"/>
      <c r="K72" s="1723"/>
      <c r="L72" s="1723"/>
      <c r="M72" s="1723"/>
      <c r="N72" s="1723"/>
      <c r="O72" s="1723"/>
      <c r="P72" s="1723"/>
      <c r="Q72" s="1340"/>
      <c r="R72" s="1176"/>
      <c r="S72" s="1176"/>
    </row>
    <row r="73" spans="2:19" ht="33" customHeight="1">
      <c r="B73" s="1723" t="s">
        <v>191</v>
      </c>
      <c r="C73" s="1723"/>
      <c r="D73" s="1723"/>
      <c r="E73" s="1723"/>
      <c r="F73" s="1723"/>
      <c r="G73" s="1723"/>
      <c r="H73" s="1723"/>
      <c r="I73" s="1723"/>
      <c r="J73" s="1723"/>
      <c r="K73" s="1723"/>
      <c r="L73" s="1723"/>
      <c r="M73" s="1723"/>
      <c r="N73" s="1723"/>
      <c r="O73" s="1723"/>
      <c r="P73" s="1723"/>
      <c r="Q73" s="1377"/>
      <c r="R73" s="1251"/>
      <c r="S73" s="1251"/>
    </row>
    <row r="74" spans="2:19" ht="18" customHeight="1">
      <c r="B74" s="1314" t="s">
        <v>192</v>
      </c>
      <c r="C74" s="1315" t="s">
        <v>2901</v>
      </c>
      <c r="D74" s="1315"/>
      <c r="E74" s="1307"/>
      <c r="F74" s="1307"/>
      <c r="G74" s="1308"/>
      <c r="H74" s="1306"/>
      <c r="I74" s="1306"/>
      <c r="J74" s="1307"/>
      <c r="K74" s="1307"/>
      <c r="L74" s="1307"/>
      <c r="M74" s="1307"/>
      <c r="N74" s="1308"/>
      <c r="O74" s="1307"/>
      <c r="P74" s="1306"/>
      <c r="Q74" s="1306"/>
      <c r="R74" s="1181"/>
      <c r="S74" s="1181"/>
    </row>
    <row r="75" spans="2:19" ht="12.75">
      <c r="B75" s="1322"/>
      <c r="C75" s="1740" t="s">
        <v>1789</v>
      </c>
      <c r="D75" s="1740"/>
      <c r="E75" s="1740"/>
      <c r="F75" s="1740"/>
      <c r="G75" s="1740"/>
      <c r="H75" s="1740"/>
      <c r="I75" s="1740"/>
      <c r="J75" s="1740"/>
      <c r="K75" s="1740"/>
      <c r="L75" s="1740"/>
      <c r="M75" s="1740"/>
      <c r="N75" s="1740"/>
      <c r="O75" s="1740"/>
      <c r="P75" s="1740"/>
      <c r="Q75" s="1306"/>
      <c r="R75" s="1181"/>
      <c r="S75" s="1181"/>
    </row>
    <row r="76" spans="2:19" ht="12.75" customHeight="1">
      <c r="B76" s="1741" t="s">
        <v>17</v>
      </c>
      <c r="C76" s="1743" t="s">
        <v>194</v>
      </c>
      <c r="D76" s="1743"/>
      <c r="E76" s="1743"/>
      <c r="F76" s="1743"/>
      <c r="G76" s="1743"/>
      <c r="H76" s="1743"/>
      <c r="I76" s="1743"/>
      <c r="J76" s="1744"/>
      <c r="K76" s="1745" t="s">
        <v>195</v>
      </c>
      <c r="L76" s="1726"/>
      <c r="M76" s="1726"/>
      <c r="N76" s="1726"/>
      <c r="O76" s="1726"/>
      <c r="P76" s="1727"/>
      <c r="Q76" s="1333"/>
      <c r="R76" s="1736"/>
      <c r="S76" s="1737"/>
    </row>
    <row r="77" spans="2:19" ht="33.75">
      <c r="B77" s="1742"/>
      <c r="C77" s="1738">
        <v>1997</v>
      </c>
      <c r="D77" s="1738"/>
      <c r="E77" s="1738" t="s">
        <v>197</v>
      </c>
      <c r="F77" s="1738"/>
      <c r="G77" s="1738" t="s">
        <v>198</v>
      </c>
      <c r="H77" s="1738"/>
      <c r="I77" s="1738" t="s">
        <v>199</v>
      </c>
      <c r="J77" s="1739"/>
      <c r="K77" s="1365"/>
      <c r="L77" s="1609" t="s">
        <v>1790</v>
      </c>
      <c r="M77" s="1551"/>
      <c r="N77" s="1610" t="s">
        <v>201</v>
      </c>
      <c r="O77" s="1398"/>
      <c r="P77" s="1399" t="s">
        <v>202</v>
      </c>
      <c r="Q77" s="1323"/>
      <c r="R77" s="1210"/>
      <c r="S77" s="1210"/>
    </row>
    <row r="78" spans="2:19" ht="13.5" customHeight="1">
      <c r="B78" s="1372" t="s">
        <v>24</v>
      </c>
      <c r="C78" s="1306"/>
      <c r="D78" s="1306"/>
      <c r="E78" s="1306"/>
      <c r="F78" s="1306"/>
      <c r="G78" s="1306"/>
      <c r="H78" s="1306"/>
      <c r="I78" s="1306"/>
      <c r="J78" s="1386"/>
      <c r="K78" s="1400"/>
      <c r="L78" s="1308"/>
      <c r="M78" s="1306"/>
      <c r="N78" s="1308"/>
      <c r="O78" s="1306"/>
      <c r="P78" s="1416"/>
      <c r="Q78" s="1333"/>
      <c r="R78" s="1214"/>
      <c r="S78" s="1214"/>
    </row>
    <row r="79" spans="2:19" ht="13.5" customHeight="1">
      <c r="B79" s="1318" t="s">
        <v>25</v>
      </c>
      <c r="C79" s="1306">
        <v>18.2511</v>
      </c>
      <c r="D79" s="1346" t="s">
        <v>3008</v>
      </c>
      <c r="E79" s="1306">
        <v>22.7522</v>
      </c>
      <c r="F79" s="1346" t="s">
        <v>3009</v>
      </c>
      <c r="G79" s="1306">
        <v>25.6435</v>
      </c>
      <c r="H79" s="1346" t="s">
        <v>3010</v>
      </c>
      <c r="I79" s="1306">
        <v>27.7815</v>
      </c>
      <c r="J79" s="1393" t="s">
        <v>3011</v>
      </c>
      <c r="K79" s="1401"/>
      <c r="L79" s="1402">
        <v>0</v>
      </c>
      <c r="M79" s="1403"/>
      <c r="N79" s="1402">
        <v>7.895128995016876E-11</v>
      </c>
      <c r="O79" s="1403"/>
      <c r="P79" s="1404">
        <v>0.004486391444895155</v>
      </c>
      <c r="Q79" s="1333"/>
      <c r="R79" s="1176"/>
      <c r="S79" s="1176"/>
    </row>
    <row r="80" spans="2:19" ht="13.5" customHeight="1">
      <c r="B80" s="1372" t="s">
        <v>153</v>
      </c>
      <c r="C80" s="1308"/>
      <c r="D80" s="1346"/>
      <c r="E80" s="1308"/>
      <c r="F80" s="1346"/>
      <c r="G80" s="1308"/>
      <c r="H80" s="1346"/>
      <c r="I80" s="1308"/>
      <c r="J80" s="1393"/>
      <c r="K80" s="1401"/>
      <c r="L80" s="1402"/>
      <c r="M80" s="1403"/>
      <c r="N80" s="1402"/>
      <c r="O80" s="1403"/>
      <c r="P80" s="1404"/>
      <c r="Q80" s="1333"/>
      <c r="R80" s="1207"/>
      <c r="S80" s="1207"/>
    </row>
    <row r="81" spans="2:19" ht="13.5" customHeight="1">
      <c r="B81" s="1318" t="s">
        <v>19</v>
      </c>
      <c r="C81" s="1306">
        <v>16.6546</v>
      </c>
      <c r="D81" s="1346" t="s">
        <v>3012</v>
      </c>
      <c r="E81" s="1306">
        <v>22.8983</v>
      </c>
      <c r="F81" s="1346" t="s">
        <v>3013</v>
      </c>
      <c r="G81" s="1306">
        <v>25.0285</v>
      </c>
      <c r="H81" s="1346" t="s">
        <v>3014</v>
      </c>
      <c r="I81" s="1306">
        <v>27.3497</v>
      </c>
      <c r="J81" s="1393" t="s">
        <v>3015</v>
      </c>
      <c r="K81" s="1401"/>
      <c r="L81" s="1402">
        <v>7.460698725481052E-14</v>
      </c>
      <c r="M81" s="1403"/>
      <c r="N81" s="1402">
        <v>0.000272491380847395</v>
      </c>
      <c r="O81" s="1403"/>
      <c r="P81" s="1404">
        <v>0.0509826512785454</v>
      </c>
      <c r="Q81" s="1333"/>
      <c r="R81" s="1176"/>
      <c r="S81" s="1176"/>
    </row>
    <row r="82" spans="2:19" ht="13.5" customHeight="1">
      <c r="B82" s="1318" t="s">
        <v>20</v>
      </c>
      <c r="C82" s="1306">
        <v>19.7743</v>
      </c>
      <c r="D82" s="1346" t="s">
        <v>3016</v>
      </c>
      <c r="E82" s="1306">
        <v>22.6095</v>
      </c>
      <c r="F82" s="1346" t="s">
        <v>3017</v>
      </c>
      <c r="G82" s="1306">
        <v>26.3255</v>
      </c>
      <c r="H82" s="1346" t="s">
        <v>3018</v>
      </c>
      <c r="I82" s="1306">
        <v>28.2502</v>
      </c>
      <c r="J82" s="1393" t="s">
        <v>3019</v>
      </c>
      <c r="K82" s="1401"/>
      <c r="L82" s="1402">
        <v>5.730971253115058E-12</v>
      </c>
      <c r="M82" s="1403"/>
      <c r="N82" s="1402">
        <v>3.3818647882100095E-08</v>
      </c>
      <c r="O82" s="1403"/>
      <c r="P82" s="1404">
        <v>0.06353709329962776</v>
      </c>
      <c r="Q82" s="1333"/>
      <c r="R82" s="1176"/>
      <c r="S82" s="1176"/>
    </row>
    <row r="83" spans="2:19" ht="13.5" customHeight="1">
      <c r="B83" s="1372" t="s">
        <v>87</v>
      </c>
      <c r="C83" s="1306"/>
      <c r="D83" s="1346"/>
      <c r="E83" s="1306"/>
      <c r="F83" s="1346"/>
      <c r="G83" s="1306"/>
      <c r="H83" s="1346"/>
      <c r="I83" s="1308"/>
      <c r="J83" s="1393"/>
      <c r="K83" s="1401"/>
      <c r="L83" s="1402"/>
      <c r="M83" s="1403"/>
      <c r="N83" s="1402"/>
      <c r="O83" s="1403"/>
      <c r="P83" s="1404"/>
      <c r="Q83" s="1333"/>
      <c r="R83" s="1176"/>
      <c r="S83" s="1176"/>
    </row>
    <row r="84" spans="2:19" ht="13.5" customHeight="1">
      <c r="B84" s="1318" t="s">
        <v>24</v>
      </c>
      <c r="C84" s="1306">
        <v>40.0523</v>
      </c>
      <c r="D84" s="1346" t="s">
        <v>3020</v>
      </c>
      <c r="E84" s="1306">
        <v>37.4577</v>
      </c>
      <c r="F84" s="1346" t="s">
        <v>3021</v>
      </c>
      <c r="G84" s="1306">
        <v>43.0446</v>
      </c>
      <c r="H84" s="1346" t="s">
        <v>3022</v>
      </c>
      <c r="I84" s="1306">
        <v>45.2816</v>
      </c>
      <c r="J84" s="1393" t="s">
        <v>3023</v>
      </c>
      <c r="K84" s="1401"/>
      <c r="L84" s="1402">
        <v>0.10133314046690356</v>
      </c>
      <c r="M84" s="1403"/>
      <c r="N84" s="1402">
        <v>0.0020194705247456035</v>
      </c>
      <c r="O84" s="1403"/>
      <c r="P84" s="1404">
        <v>0.21899062545019854</v>
      </c>
      <c r="Q84" s="1333"/>
      <c r="R84" s="1176"/>
      <c r="S84" s="1176"/>
    </row>
    <row r="85" spans="2:19" ht="13.5" customHeight="1">
      <c r="B85" s="1318" t="s">
        <v>19</v>
      </c>
      <c r="C85" s="1306">
        <v>40.8112</v>
      </c>
      <c r="D85" s="1346" t="s">
        <v>3024</v>
      </c>
      <c r="E85" s="1306">
        <v>39.4805</v>
      </c>
      <c r="F85" s="1346" t="s">
        <v>3025</v>
      </c>
      <c r="G85" s="1306">
        <v>43.0836</v>
      </c>
      <c r="H85" s="1346" t="s">
        <v>3026</v>
      </c>
      <c r="I85" s="1306">
        <v>45.0809</v>
      </c>
      <c r="J85" s="1393" t="s">
        <v>3027</v>
      </c>
      <c r="K85" s="1401"/>
      <c r="L85" s="1402">
        <v>0.3587791771528521</v>
      </c>
      <c r="M85" s="1403"/>
      <c r="N85" s="1402">
        <v>0.16705043756179405</v>
      </c>
      <c r="O85" s="1403"/>
      <c r="P85" s="1404">
        <v>0.527761483628274</v>
      </c>
      <c r="Q85" s="1333"/>
      <c r="R85" s="1176"/>
      <c r="S85" s="1176"/>
    </row>
    <row r="86" spans="2:19" ht="13.5" customHeight="1">
      <c r="B86" s="1318" t="s">
        <v>20</v>
      </c>
      <c r="C86" s="1306">
        <v>39.1749</v>
      </c>
      <c r="D86" s="1346" t="s">
        <v>3028</v>
      </c>
      <c r="E86" s="1306">
        <v>35.1179</v>
      </c>
      <c r="F86" s="1346" t="s">
        <v>3029</v>
      </c>
      <c r="G86" s="1306">
        <v>43.0219</v>
      </c>
      <c r="H86" s="1346" t="s">
        <v>3030</v>
      </c>
      <c r="I86" s="1306">
        <v>45.5214</v>
      </c>
      <c r="J86" s="1393" t="s">
        <v>3031</v>
      </c>
      <c r="K86" s="1401"/>
      <c r="L86" s="1402">
        <v>0.1127315208103008</v>
      </c>
      <c r="M86" s="1403"/>
      <c r="N86" s="1402">
        <v>0.00029775925467201425</v>
      </c>
      <c r="O86" s="1403"/>
      <c r="P86" s="1404">
        <v>0.2819469664137384</v>
      </c>
      <c r="Q86" s="1333"/>
      <c r="R86" s="1176"/>
      <c r="S86" s="1176"/>
    </row>
    <row r="87" spans="2:19" ht="13.5" customHeight="1">
      <c r="B87" s="1372" t="s">
        <v>93</v>
      </c>
      <c r="C87" s="1306"/>
      <c r="D87" s="1346"/>
      <c r="E87" s="1306"/>
      <c r="F87" s="1346"/>
      <c r="G87" s="1306"/>
      <c r="H87" s="1346"/>
      <c r="I87" s="1308"/>
      <c r="J87" s="1393"/>
      <c r="K87" s="1401"/>
      <c r="L87" s="1402"/>
      <c r="M87" s="1403"/>
      <c r="N87" s="1402"/>
      <c r="O87" s="1403"/>
      <c r="P87" s="1404"/>
      <c r="Q87" s="1333"/>
      <c r="R87" s="1176"/>
      <c r="S87" s="1176"/>
    </row>
    <row r="88" spans="2:19" ht="13.5" customHeight="1">
      <c r="B88" s="1318" t="s">
        <v>24</v>
      </c>
      <c r="C88" s="1306">
        <v>54.9024</v>
      </c>
      <c r="D88" s="1346" t="s">
        <v>3032</v>
      </c>
      <c r="E88" s="1306">
        <v>53.9391</v>
      </c>
      <c r="F88" s="1346" t="s">
        <v>3033</v>
      </c>
      <c r="G88" s="1306">
        <v>65.1595</v>
      </c>
      <c r="H88" s="1346" t="s">
        <v>3034</v>
      </c>
      <c r="I88" s="1306">
        <v>64.2245</v>
      </c>
      <c r="J88" s="1393" t="s">
        <v>3035</v>
      </c>
      <c r="K88" s="1401"/>
      <c r="L88" s="1552">
        <v>0.06761924972337141</v>
      </c>
      <c r="M88" s="1403"/>
      <c r="N88" s="1552">
        <v>0.005587059997824051</v>
      </c>
      <c r="O88" s="1403"/>
      <c r="P88" s="1404">
        <v>0.7781417600525526</v>
      </c>
      <c r="Q88" s="1333"/>
      <c r="R88" s="1176"/>
      <c r="S88" s="1176"/>
    </row>
    <row r="89" spans="2:19" ht="13.5" customHeight="1">
      <c r="B89" s="1318" t="s">
        <v>19</v>
      </c>
      <c r="C89" s="1306">
        <v>52.3759</v>
      </c>
      <c r="D89" s="1346" t="s">
        <v>3036</v>
      </c>
      <c r="E89" s="1306">
        <v>54.6357</v>
      </c>
      <c r="F89" s="1346" t="s">
        <v>3037</v>
      </c>
      <c r="G89" s="1306">
        <v>63.9163</v>
      </c>
      <c r="H89" s="1346" t="s">
        <v>3038</v>
      </c>
      <c r="I89" s="1306">
        <v>60.5518</v>
      </c>
      <c r="J89" s="1393" t="s">
        <v>3039</v>
      </c>
      <c r="K89" s="1401"/>
      <c r="L89" s="1552">
        <v>0.24238461304943315</v>
      </c>
      <c r="M89" s="1403"/>
      <c r="N89" s="1552">
        <v>0.20825745111387262</v>
      </c>
      <c r="O89" s="1403"/>
      <c r="P89" s="1404">
        <v>0.4284613306286349</v>
      </c>
      <c r="Q89" s="1333"/>
      <c r="R89" s="1176"/>
      <c r="S89" s="1176"/>
    </row>
    <row r="90" spans="2:19" ht="13.5" customHeight="1">
      <c r="B90" s="1318" t="s">
        <v>20</v>
      </c>
      <c r="C90" s="1306">
        <v>56.2157</v>
      </c>
      <c r="D90" s="1346" t="s">
        <v>3040</v>
      </c>
      <c r="E90" s="1306">
        <v>52.7836</v>
      </c>
      <c r="F90" s="1346" t="s">
        <v>3041</v>
      </c>
      <c r="G90" s="1306">
        <v>66.0102</v>
      </c>
      <c r="H90" s="1346" t="s">
        <v>3042</v>
      </c>
      <c r="I90" s="1306">
        <v>68.8981</v>
      </c>
      <c r="J90" s="1393" t="s">
        <v>3043</v>
      </c>
      <c r="K90" s="1401"/>
      <c r="L90" s="1552">
        <v>0.017116898960952698</v>
      </c>
      <c r="M90" s="1403"/>
      <c r="N90" s="1552">
        <v>0.00017293000698170857</v>
      </c>
      <c r="O90" s="1403"/>
      <c r="P90" s="1404">
        <v>0.4575179891755634</v>
      </c>
      <c r="Q90" s="1333"/>
      <c r="R90" s="1176"/>
      <c r="S90" s="1176"/>
    </row>
    <row r="91" spans="2:19" ht="13.5" customHeight="1">
      <c r="B91" s="1372" t="s">
        <v>99</v>
      </c>
      <c r="C91" s="1306"/>
      <c r="D91" s="1346"/>
      <c r="E91" s="1306"/>
      <c r="F91" s="1346"/>
      <c r="G91" s="1306"/>
      <c r="H91" s="1346"/>
      <c r="I91" s="1308"/>
      <c r="J91" s="1393"/>
      <c r="K91" s="1401"/>
      <c r="L91" s="1402"/>
      <c r="M91" s="1403"/>
      <c r="N91" s="1402"/>
      <c r="O91" s="1403"/>
      <c r="P91" s="1404"/>
      <c r="Q91" s="1333"/>
      <c r="R91" s="1176"/>
      <c r="S91" s="1176"/>
    </row>
    <row r="92" spans="2:19" ht="13.5" customHeight="1">
      <c r="B92" s="1318" t="s">
        <v>24</v>
      </c>
      <c r="C92" s="1306"/>
      <c r="D92" s="1346"/>
      <c r="E92" s="1306">
        <v>7.0027</v>
      </c>
      <c r="F92" s="1346" t="s">
        <v>3044</v>
      </c>
      <c r="G92" s="1306">
        <v>12.0521</v>
      </c>
      <c r="H92" s="1346" t="s">
        <v>3045</v>
      </c>
      <c r="I92" s="1306">
        <v>15.9657</v>
      </c>
      <c r="J92" s="1393" t="s">
        <v>3046</v>
      </c>
      <c r="K92" s="1401"/>
      <c r="L92" s="1306"/>
      <c r="M92" s="1346"/>
      <c r="N92" s="1552">
        <v>1.2160434126995412E-05</v>
      </c>
      <c r="O92" s="1403"/>
      <c r="P92" s="1404">
        <v>0.04156743180908218</v>
      </c>
      <c r="Q92" s="1333"/>
      <c r="R92" s="1176"/>
      <c r="S92" s="1176"/>
    </row>
    <row r="93" spans="2:19" ht="13.5" customHeight="1">
      <c r="B93" s="1318" t="s">
        <v>19</v>
      </c>
      <c r="C93" s="1306"/>
      <c r="D93" s="1346"/>
      <c r="E93" s="1306">
        <v>6.2393</v>
      </c>
      <c r="F93" s="1346" t="s">
        <v>3047</v>
      </c>
      <c r="G93" s="1306">
        <v>10.1573</v>
      </c>
      <c r="H93" s="1346" t="s">
        <v>3048</v>
      </c>
      <c r="I93" s="1306">
        <v>16.6424</v>
      </c>
      <c r="J93" s="1393" t="s">
        <v>3049</v>
      </c>
      <c r="K93" s="1401"/>
      <c r="L93" s="1306"/>
      <c r="M93" s="1346"/>
      <c r="N93" s="1552">
        <v>0.002065645111654524</v>
      </c>
      <c r="O93" s="1403"/>
      <c r="P93" s="1404">
        <v>0.05569405272975958</v>
      </c>
      <c r="Q93" s="1333"/>
      <c r="R93" s="1176"/>
      <c r="S93" s="1176"/>
    </row>
    <row r="94" spans="2:19" ht="13.5" customHeight="1">
      <c r="B94" s="1318" t="s">
        <v>20</v>
      </c>
      <c r="C94" s="1306"/>
      <c r="D94" s="1346"/>
      <c r="E94" s="1306">
        <v>7.6991</v>
      </c>
      <c r="F94" s="1346" t="s">
        <v>3050</v>
      </c>
      <c r="G94" s="1306">
        <v>13.8657</v>
      </c>
      <c r="H94" s="1346" t="s">
        <v>3051</v>
      </c>
      <c r="I94" s="1306">
        <v>16.4954</v>
      </c>
      <c r="J94" s="1393" t="s">
        <v>3052</v>
      </c>
      <c r="K94" s="1401"/>
      <c r="L94" s="1306"/>
      <c r="M94" s="1346"/>
      <c r="N94" s="1552">
        <v>0.009719978562239495</v>
      </c>
      <c r="O94" s="1403"/>
      <c r="P94" s="1404">
        <v>0.3818046448099728</v>
      </c>
      <c r="Q94" s="1333"/>
      <c r="R94" s="1176"/>
      <c r="S94" s="1176"/>
    </row>
    <row r="95" spans="2:19" ht="13.5" customHeight="1">
      <c r="B95" s="1372" t="s">
        <v>105</v>
      </c>
      <c r="C95" s="1306"/>
      <c r="D95" s="1346"/>
      <c r="E95" s="1306"/>
      <c r="F95" s="1346"/>
      <c r="G95" s="1306"/>
      <c r="H95" s="1346"/>
      <c r="I95" s="1308"/>
      <c r="J95" s="1393"/>
      <c r="K95" s="1401"/>
      <c r="L95" s="1402"/>
      <c r="M95" s="1403"/>
      <c r="N95" s="1402"/>
      <c r="O95" s="1403"/>
      <c r="P95" s="1404"/>
      <c r="Q95" s="1333"/>
      <c r="R95" s="1176"/>
      <c r="S95" s="1176"/>
    </row>
    <row r="96" spans="2:19" ht="13.5" customHeight="1">
      <c r="B96" s="1318" t="s">
        <v>24</v>
      </c>
      <c r="C96" s="1306">
        <v>14.9175</v>
      </c>
      <c r="D96" s="1346" t="s">
        <v>3053</v>
      </c>
      <c r="E96" s="1306">
        <v>20.4735</v>
      </c>
      <c r="F96" s="1346" t="s">
        <v>3054</v>
      </c>
      <c r="G96" s="1306">
        <v>22.8113</v>
      </c>
      <c r="H96" s="1346" t="s">
        <v>3055</v>
      </c>
      <c r="I96" s="1306">
        <v>24.5113</v>
      </c>
      <c r="J96" s="1393" t="s">
        <v>3056</v>
      </c>
      <c r="K96" s="1401"/>
      <c r="L96" s="1402">
        <v>0</v>
      </c>
      <c r="M96" s="1403"/>
      <c r="N96" s="1402">
        <v>3.196355192747191E-06</v>
      </c>
      <c r="O96" s="1403"/>
      <c r="P96" s="1404">
        <v>0.055873997165035494</v>
      </c>
      <c r="Q96" s="1333"/>
      <c r="R96" s="1176"/>
      <c r="S96" s="1176"/>
    </row>
    <row r="97" spans="2:19" ht="13.5" customHeight="1">
      <c r="B97" s="1318" t="s">
        <v>19</v>
      </c>
      <c r="C97" s="1306">
        <v>12.8968</v>
      </c>
      <c r="D97" s="1346" t="s">
        <v>3057</v>
      </c>
      <c r="E97" s="1306">
        <v>20.5765</v>
      </c>
      <c r="F97" s="1346" t="s">
        <v>3058</v>
      </c>
      <c r="G97" s="1306">
        <v>22.1351</v>
      </c>
      <c r="H97" s="1346" t="s">
        <v>3059</v>
      </c>
      <c r="I97" s="1306">
        <v>24.2879</v>
      </c>
      <c r="J97" s="1393" t="s">
        <v>3060</v>
      </c>
      <c r="K97" s="1401"/>
      <c r="L97" s="1402">
        <v>2.944311461305915E-13</v>
      </c>
      <c r="M97" s="1403"/>
      <c r="N97" s="1402">
        <v>0.00600830327833779</v>
      </c>
      <c r="O97" s="1403"/>
      <c r="P97" s="1404">
        <v>0.10653544208532106</v>
      </c>
      <c r="Q97" s="1333"/>
      <c r="R97" s="1176"/>
      <c r="S97" s="1176"/>
    </row>
    <row r="98" spans="2:19" ht="13.5" customHeight="1">
      <c r="B98" s="1319" t="s">
        <v>20</v>
      </c>
      <c r="C98" s="1385">
        <v>16.9131</v>
      </c>
      <c r="D98" s="1370" t="s">
        <v>3061</v>
      </c>
      <c r="E98" s="1385">
        <v>20.3593</v>
      </c>
      <c r="F98" s="1370" t="s">
        <v>3062</v>
      </c>
      <c r="G98" s="1385">
        <v>23.5322</v>
      </c>
      <c r="H98" s="1370" t="s">
        <v>3063</v>
      </c>
      <c r="I98" s="1385">
        <v>24.7838</v>
      </c>
      <c r="J98" s="1405" t="s">
        <v>3064</v>
      </c>
      <c r="K98" s="1406"/>
      <c r="L98" s="1407">
        <v>1.7223109827213534E-08</v>
      </c>
      <c r="M98" s="1408"/>
      <c r="N98" s="1407">
        <v>8.044506108095817E-05</v>
      </c>
      <c r="O98" s="1408"/>
      <c r="P98" s="1409">
        <v>0.30675729573978616</v>
      </c>
      <c r="Q98" s="1333"/>
      <c r="R98" s="1176"/>
      <c r="S98" s="1176"/>
    </row>
    <row r="99" spans="2:19" ht="29.25" customHeight="1">
      <c r="B99" s="51" t="s">
        <v>250</v>
      </c>
      <c r="C99" s="1750" t="s">
        <v>3563</v>
      </c>
      <c r="D99" s="1750"/>
      <c r="E99" s="1750"/>
      <c r="F99" s="1750"/>
      <c r="G99" s="1750"/>
      <c r="H99" s="1750"/>
      <c r="I99" s="1750"/>
      <c r="J99" s="1750"/>
      <c r="K99" s="1750"/>
      <c r="L99" s="1750"/>
      <c r="M99" s="1750"/>
      <c r="N99" s="1750"/>
      <c r="O99" s="1750"/>
      <c r="P99" s="1750"/>
      <c r="Q99" s="1381"/>
      <c r="R99" s="1255"/>
      <c r="S99" s="1255"/>
    </row>
    <row r="100" spans="2:19" ht="12.75" customHeight="1">
      <c r="B100" s="51"/>
      <c r="C100" s="1750" t="s">
        <v>251</v>
      </c>
      <c r="D100" s="1750"/>
      <c r="E100" s="1750"/>
      <c r="F100" s="1750"/>
      <c r="G100" s="1750"/>
      <c r="H100" s="1750"/>
      <c r="I100" s="1750"/>
      <c r="J100" s="1750"/>
      <c r="K100" s="1750"/>
      <c r="L100" s="1750"/>
      <c r="M100" s="1750"/>
      <c r="N100" s="1750"/>
      <c r="O100" s="1750"/>
      <c r="P100" s="1750"/>
      <c r="Q100" s="1750"/>
      <c r="R100" s="1227"/>
      <c r="S100" s="1227"/>
    </row>
    <row r="101" spans="2:19" ht="12.75">
      <c r="B101" s="6" t="s">
        <v>252</v>
      </c>
      <c r="C101" s="97" t="s">
        <v>1839</v>
      </c>
      <c r="D101" s="97"/>
      <c r="E101" s="98"/>
      <c r="F101" s="98"/>
      <c r="G101" s="98"/>
      <c r="H101" s="98"/>
      <c r="I101" s="98"/>
      <c r="J101" s="98"/>
      <c r="K101" s="98"/>
      <c r="L101" s="98"/>
      <c r="M101" s="98"/>
      <c r="N101" s="98"/>
      <c r="O101" s="98"/>
      <c r="P101" s="98"/>
      <c r="Q101" s="98"/>
      <c r="R101" s="98"/>
      <c r="S101" s="98"/>
    </row>
    <row r="102" spans="2:17" ht="12.75">
      <c r="B102" s="1297"/>
      <c r="C102" s="1297"/>
      <c r="D102" s="1297"/>
      <c r="E102" s="1297"/>
      <c r="F102" s="1297"/>
      <c r="G102" s="1297"/>
      <c r="H102" s="1297"/>
      <c r="I102" s="1297"/>
      <c r="J102" s="1297"/>
      <c r="K102" s="1297"/>
      <c r="L102" s="1297"/>
      <c r="M102" s="1297"/>
      <c r="N102" s="1297"/>
      <c r="O102" s="1297"/>
      <c r="P102" s="1297"/>
      <c r="Q102" s="1297"/>
    </row>
    <row r="103" spans="2:19" ht="15">
      <c r="B103" s="1311" t="s">
        <v>254</v>
      </c>
      <c r="C103" s="1340"/>
      <c r="D103" s="1340"/>
      <c r="E103" s="1302"/>
      <c r="F103" s="1302"/>
      <c r="G103" s="1333"/>
      <c r="H103" s="1340"/>
      <c r="I103" s="1340"/>
      <c r="J103" s="1302"/>
      <c r="K103" s="1302"/>
      <c r="L103" s="1302"/>
      <c r="M103" s="1302"/>
      <c r="N103" s="1333"/>
      <c r="O103" s="1302"/>
      <c r="P103" s="1340"/>
      <c r="Q103" s="1340"/>
      <c r="R103" s="1176"/>
      <c r="S103" s="1176"/>
    </row>
    <row r="104" spans="2:19" ht="27.75" customHeight="1">
      <c r="B104" s="1723" t="s">
        <v>255</v>
      </c>
      <c r="C104" s="1723"/>
      <c r="D104" s="1723"/>
      <c r="E104" s="1723"/>
      <c r="F104" s="1723"/>
      <c r="G104" s="1723"/>
      <c r="H104" s="1723"/>
      <c r="I104" s="1723"/>
      <c r="J104" s="1723"/>
      <c r="K104" s="1723"/>
      <c r="L104" s="1723"/>
      <c r="M104" s="1723"/>
      <c r="N104" s="1723"/>
      <c r="O104" s="1723"/>
      <c r="P104" s="1723"/>
      <c r="Q104" s="1340"/>
      <c r="R104" s="1176"/>
      <c r="S104" s="1258"/>
    </row>
    <row r="105" spans="2:19" ht="31.5" customHeight="1">
      <c r="B105" s="1723" t="s">
        <v>256</v>
      </c>
      <c r="C105" s="1723"/>
      <c r="D105" s="1723"/>
      <c r="E105" s="1723"/>
      <c r="F105" s="1723"/>
      <c r="G105" s="1723"/>
      <c r="H105" s="1723"/>
      <c r="I105" s="1723"/>
      <c r="J105" s="1723"/>
      <c r="K105" s="1723"/>
      <c r="L105" s="1723"/>
      <c r="M105" s="1723"/>
      <c r="N105" s="1723"/>
      <c r="O105" s="1723"/>
      <c r="P105" s="1723"/>
      <c r="Q105" s="1377"/>
      <c r="R105" s="1251"/>
      <c r="S105" s="1251"/>
    </row>
    <row r="106" spans="2:19" ht="31.5" customHeight="1">
      <c r="B106" s="1723" t="s">
        <v>191</v>
      </c>
      <c r="C106" s="1723"/>
      <c r="D106" s="1723"/>
      <c r="E106" s="1723"/>
      <c r="F106" s="1723"/>
      <c r="G106" s="1723"/>
      <c r="H106" s="1723"/>
      <c r="I106" s="1723"/>
      <c r="J106" s="1723"/>
      <c r="K106" s="1723"/>
      <c r="L106" s="1723"/>
      <c r="M106" s="1723"/>
      <c r="N106" s="1723"/>
      <c r="O106" s="1723"/>
      <c r="P106" s="1723"/>
      <c r="Q106" s="1377"/>
      <c r="R106" s="1251"/>
      <c r="S106" s="1251"/>
    </row>
    <row r="107" spans="2:19" ht="17.25" customHeight="1">
      <c r="B107" s="1313" t="s">
        <v>257</v>
      </c>
      <c r="C107" s="1315" t="s">
        <v>2901</v>
      </c>
      <c r="D107" s="1315"/>
      <c r="E107" s="1302"/>
      <c r="F107" s="1302"/>
      <c r="G107" s="1333"/>
      <c r="H107" s="1340"/>
      <c r="I107" s="1340"/>
      <c r="J107" s="1302"/>
      <c r="K107" s="1302"/>
      <c r="L107" s="1302"/>
      <c r="M107" s="1302"/>
      <c r="N107" s="1333"/>
      <c r="O107" s="1302"/>
      <c r="P107" s="1340"/>
      <c r="Q107" s="1340"/>
      <c r="R107" s="1176"/>
      <c r="S107" s="1176"/>
    </row>
    <row r="108" spans="2:19" ht="12.75">
      <c r="B108" s="1297"/>
      <c r="C108" s="1755" t="s">
        <v>1840</v>
      </c>
      <c r="D108" s="1755"/>
      <c r="E108" s="1755"/>
      <c r="F108" s="1755"/>
      <c r="G108" s="1755"/>
      <c r="H108" s="1755"/>
      <c r="I108" s="1755"/>
      <c r="J108" s="1755"/>
      <c r="K108" s="1755"/>
      <c r="L108" s="1755"/>
      <c r="M108" s="1755"/>
      <c r="N108" s="1755"/>
      <c r="O108" s="1755"/>
      <c r="P108" s="1755"/>
      <c r="Q108" s="1340"/>
      <c r="R108" s="1176"/>
      <c r="S108" s="1176"/>
    </row>
    <row r="109" spans="2:19" ht="12.75" customHeight="1">
      <c r="B109" s="1741" t="s">
        <v>17</v>
      </c>
      <c r="C109" s="1743" t="s">
        <v>259</v>
      </c>
      <c r="D109" s="1743"/>
      <c r="E109" s="1743"/>
      <c r="F109" s="1743"/>
      <c r="G109" s="1743"/>
      <c r="H109" s="1743"/>
      <c r="I109" s="1743"/>
      <c r="J109" s="1744"/>
      <c r="K109" s="1745" t="s">
        <v>195</v>
      </c>
      <c r="L109" s="1726"/>
      <c r="M109" s="1726"/>
      <c r="N109" s="1726"/>
      <c r="O109" s="1726"/>
      <c r="P109" s="1727"/>
      <c r="Q109" s="1333"/>
      <c r="R109" s="1736"/>
      <c r="S109" s="1737"/>
    </row>
    <row r="110" spans="2:19" ht="33.75">
      <c r="B110" s="1742"/>
      <c r="C110" s="1738">
        <v>1997</v>
      </c>
      <c r="D110" s="1738"/>
      <c r="E110" s="1738" t="s">
        <v>197</v>
      </c>
      <c r="F110" s="1738"/>
      <c r="G110" s="1738" t="s">
        <v>198</v>
      </c>
      <c r="H110" s="1738"/>
      <c r="I110" s="1738" t="s">
        <v>199</v>
      </c>
      <c r="J110" s="1739"/>
      <c r="K110" s="1365"/>
      <c r="L110" s="1635" t="s">
        <v>1790</v>
      </c>
      <c r="M110" s="1632"/>
      <c r="N110" s="1610" t="s">
        <v>201</v>
      </c>
      <c r="O110" s="1398"/>
      <c r="P110" s="1399" t="s">
        <v>202</v>
      </c>
      <c r="Q110" s="1323"/>
      <c r="R110" s="1210"/>
      <c r="S110" s="1210"/>
    </row>
    <row r="111" spans="2:19" ht="13.5" customHeight="1">
      <c r="B111" s="1372" t="s">
        <v>24</v>
      </c>
      <c r="C111" s="1306"/>
      <c r="D111" s="1306"/>
      <c r="E111" s="1306"/>
      <c r="F111" s="1306"/>
      <c r="G111" s="1306"/>
      <c r="H111" s="1306"/>
      <c r="I111" s="1306"/>
      <c r="J111" s="1386"/>
      <c r="K111" s="1306"/>
      <c r="L111" s="1308"/>
      <c r="M111" s="1306"/>
      <c r="N111" s="1308"/>
      <c r="O111" s="1306"/>
      <c r="P111" s="1308"/>
      <c r="Q111" s="1410"/>
      <c r="R111" s="1180"/>
      <c r="S111" s="1180"/>
    </row>
    <row r="112" spans="2:19" ht="13.5" customHeight="1">
      <c r="B112" s="1318" t="s">
        <v>25</v>
      </c>
      <c r="C112" s="1306">
        <v>18.5288</v>
      </c>
      <c r="D112" s="1346" t="s">
        <v>3065</v>
      </c>
      <c r="E112" s="1306">
        <v>23.3836</v>
      </c>
      <c r="F112" s="1346" t="s">
        <v>3066</v>
      </c>
      <c r="G112" s="1306">
        <v>26.4948</v>
      </c>
      <c r="H112" s="1346" t="s">
        <v>3067</v>
      </c>
      <c r="I112" s="1306">
        <v>28.4389</v>
      </c>
      <c r="J112" s="1393" t="s">
        <v>2902</v>
      </c>
      <c r="K112" s="1346"/>
      <c r="L112" s="1402">
        <v>0</v>
      </c>
      <c r="M112" s="1417"/>
      <c r="N112" s="1402">
        <v>1.1722889325938013E-10</v>
      </c>
      <c r="O112" s="1417"/>
      <c r="P112" s="1402">
        <v>0.010800947560334562</v>
      </c>
      <c r="Q112" s="1410"/>
      <c r="R112" s="1181"/>
      <c r="S112" s="1181"/>
    </row>
    <row r="113" spans="2:19" ht="13.5" customHeight="1">
      <c r="B113" s="1372" t="s">
        <v>153</v>
      </c>
      <c r="C113" s="1306" t="s">
        <v>263</v>
      </c>
      <c r="D113" s="1346" t="s">
        <v>263</v>
      </c>
      <c r="E113" s="1306" t="s">
        <v>263</v>
      </c>
      <c r="F113" s="1346" t="s">
        <v>263</v>
      </c>
      <c r="G113" s="1306" t="s">
        <v>263</v>
      </c>
      <c r="H113" s="1346"/>
      <c r="I113" s="1308"/>
      <c r="J113" s="1393"/>
      <c r="K113" s="1346"/>
      <c r="L113" s="1402"/>
      <c r="M113" s="1417"/>
      <c r="N113" s="1402"/>
      <c r="O113" s="1417"/>
      <c r="P113" s="1402"/>
      <c r="Q113" s="1410"/>
      <c r="R113" s="1182"/>
      <c r="S113" s="1182"/>
    </row>
    <row r="114" spans="2:19" ht="13.5" customHeight="1">
      <c r="B114" s="1318" t="s">
        <v>19</v>
      </c>
      <c r="C114" s="1306">
        <v>16.9273</v>
      </c>
      <c r="D114" s="1346" t="s">
        <v>3061</v>
      </c>
      <c r="E114" s="1306">
        <v>23.6705</v>
      </c>
      <c r="F114" s="1346" t="s">
        <v>3068</v>
      </c>
      <c r="G114" s="1306">
        <v>26.0096</v>
      </c>
      <c r="H114" s="1346" t="s">
        <v>3069</v>
      </c>
      <c r="I114" s="1306">
        <v>28.0542</v>
      </c>
      <c r="J114" s="1393" t="s">
        <v>2903</v>
      </c>
      <c r="K114" s="1346"/>
      <c r="L114" s="1402">
        <v>1.1324274851176597E-14</v>
      </c>
      <c r="M114" s="1417"/>
      <c r="N114" s="1402">
        <v>0.0003581887206483003</v>
      </c>
      <c r="O114" s="1417"/>
      <c r="P114" s="1402">
        <v>0.08901839458668626</v>
      </c>
      <c r="Q114" s="1410"/>
      <c r="R114" s="1181"/>
      <c r="S114" s="1181"/>
    </row>
    <row r="115" spans="2:19" ht="13.5" customHeight="1">
      <c r="B115" s="1318" t="s">
        <v>20</v>
      </c>
      <c r="C115" s="1306">
        <v>20.0782</v>
      </c>
      <c r="D115" s="1346" t="s">
        <v>3070</v>
      </c>
      <c r="E115" s="1306">
        <v>23.1142</v>
      </c>
      <c r="F115" s="1346" t="s">
        <v>3071</v>
      </c>
      <c r="G115" s="1306">
        <v>26.9843</v>
      </c>
      <c r="H115" s="1346" t="s">
        <v>3072</v>
      </c>
      <c r="I115" s="1306">
        <v>28.8033</v>
      </c>
      <c r="J115" s="1393" t="s">
        <v>2904</v>
      </c>
      <c r="K115" s="1346"/>
      <c r="L115" s="1402">
        <v>3.3573144264664734E-13</v>
      </c>
      <c r="M115" s="1417"/>
      <c r="N115" s="1402">
        <v>1.1476376293728663E-08</v>
      </c>
      <c r="O115" s="1417"/>
      <c r="P115" s="1402">
        <v>0.07322034423059587</v>
      </c>
      <c r="Q115" s="1410"/>
      <c r="R115" s="1181"/>
      <c r="S115" s="1181"/>
    </row>
    <row r="116" spans="2:19" ht="13.5" customHeight="1">
      <c r="B116" s="1372" t="s">
        <v>31</v>
      </c>
      <c r="C116" s="1306" t="s">
        <v>263</v>
      </c>
      <c r="D116" s="1346" t="s">
        <v>263</v>
      </c>
      <c r="E116" s="1306" t="s">
        <v>263</v>
      </c>
      <c r="F116" s="1346" t="s">
        <v>263</v>
      </c>
      <c r="G116" s="1306" t="s">
        <v>263</v>
      </c>
      <c r="H116" s="1346"/>
      <c r="I116" s="1308"/>
      <c r="J116" s="1393"/>
      <c r="K116" s="1346"/>
      <c r="L116" s="1402"/>
      <c r="M116" s="1417"/>
      <c r="N116" s="1402"/>
      <c r="O116" s="1417"/>
      <c r="P116" s="1402"/>
      <c r="Q116" s="1410"/>
      <c r="R116" s="1181"/>
      <c r="S116" s="1181"/>
    </row>
    <row r="117" spans="2:19" ht="13.5" customHeight="1">
      <c r="B117" s="1318" t="s">
        <v>32</v>
      </c>
      <c r="C117" s="1306">
        <v>7.3362</v>
      </c>
      <c r="D117" s="1346" t="s">
        <v>3073</v>
      </c>
      <c r="E117" s="1306">
        <v>10.3201</v>
      </c>
      <c r="F117" s="1346" t="s">
        <v>3074</v>
      </c>
      <c r="G117" s="1306">
        <v>11.9958</v>
      </c>
      <c r="H117" s="1346" t="s">
        <v>3075</v>
      </c>
      <c r="I117" s="1306">
        <v>12.0386</v>
      </c>
      <c r="J117" s="1393" t="s">
        <v>2907</v>
      </c>
      <c r="K117" s="1346"/>
      <c r="L117" s="1402">
        <v>0.1462971227640042</v>
      </c>
      <c r="M117" s="1417"/>
      <c r="N117" s="1402">
        <v>0.5799623302808294</v>
      </c>
      <c r="O117" s="1417"/>
      <c r="P117" s="1402">
        <v>0.9879733112340177</v>
      </c>
      <c r="Q117" s="1410"/>
      <c r="R117" s="1181"/>
      <c r="S117" s="1181"/>
    </row>
    <row r="118" spans="2:19" ht="13.5" customHeight="1">
      <c r="B118" s="1318" t="s">
        <v>38</v>
      </c>
      <c r="C118" s="1306">
        <v>12.808</v>
      </c>
      <c r="D118" s="1346" t="s">
        <v>3076</v>
      </c>
      <c r="E118" s="1306">
        <v>14.5376</v>
      </c>
      <c r="F118" s="1346" t="s">
        <v>3077</v>
      </c>
      <c r="G118" s="1306">
        <v>15.734</v>
      </c>
      <c r="H118" s="1346" t="s">
        <v>3078</v>
      </c>
      <c r="I118" s="1306">
        <v>22.9411</v>
      </c>
      <c r="J118" s="1393" t="s">
        <v>2912</v>
      </c>
      <c r="K118" s="1346"/>
      <c r="L118" s="1402">
        <v>0.0002691556558702679</v>
      </c>
      <c r="M118" s="1417"/>
      <c r="N118" s="1402">
        <v>0.00018680832893869237</v>
      </c>
      <c r="O118" s="1417"/>
      <c r="P118" s="1402">
        <v>0.000805405262686909</v>
      </c>
      <c r="Q118" s="1410"/>
      <c r="R118" s="1181"/>
      <c r="S118" s="1181"/>
    </row>
    <row r="119" spans="2:19" ht="13.5" customHeight="1">
      <c r="B119" s="1318"/>
      <c r="C119" s="1306"/>
      <c r="D119" s="1346"/>
      <c r="E119" s="1306"/>
      <c r="F119" s="1346"/>
      <c r="G119" s="1306"/>
      <c r="H119" s="1346"/>
      <c r="I119" s="1306"/>
      <c r="J119" s="1393"/>
      <c r="K119" s="1346"/>
      <c r="L119" s="1402"/>
      <c r="M119" s="1417"/>
      <c r="N119" s="1402"/>
      <c r="O119" s="1417"/>
      <c r="P119" s="1402"/>
      <c r="Q119" s="1410"/>
      <c r="R119" s="1181"/>
      <c r="S119" s="1181"/>
    </row>
    <row r="120" spans="2:19" ht="13.5" customHeight="1">
      <c r="B120" s="1318" t="s">
        <v>44</v>
      </c>
      <c r="C120" s="1306">
        <v>10.9644</v>
      </c>
      <c r="D120" s="1346" t="s">
        <v>3079</v>
      </c>
      <c r="E120" s="1306">
        <v>13.3903</v>
      </c>
      <c r="F120" s="1346" t="s">
        <v>3080</v>
      </c>
      <c r="G120" s="1306">
        <v>14.3799</v>
      </c>
      <c r="H120" s="1346" t="s">
        <v>3081</v>
      </c>
      <c r="I120" s="1306">
        <v>19.6666</v>
      </c>
      <c r="J120" s="1393" t="s">
        <v>2917</v>
      </c>
      <c r="K120" s="1346"/>
      <c r="L120" s="1402">
        <v>2.2590622141827055E-05</v>
      </c>
      <c r="M120" s="1417"/>
      <c r="N120" s="1402">
        <v>0.0006211366239632365</v>
      </c>
      <c r="O120" s="1417"/>
      <c r="P120" s="1402">
        <v>0.0015729093786760462</v>
      </c>
      <c r="Q120" s="1410"/>
      <c r="R120" s="1181"/>
      <c r="S120" s="1181"/>
    </row>
    <row r="121" spans="2:19" ht="13.5" customHeight="1">
      <c r="B121" s="1318" t="s">
        <v>50</v>
      </c>
      <c r="C121" s="1306">
        <v>15.437</v>
      </c>
      <c r="D121" s="1346" t="s">
        <v>3082</v>
      </c>
      <c r="E121" s="1306">
        <v>21.2495</v>
      </c>
      <c r="F121" s="1346" t="s">
        <v>3083</v>
      </c>
      <c r="G121" s="1306">
        <v>24.4447</v>
      </c>
      <c r="H121" s="1346" t="s">
        <v>3084</v>
      </c>
      <c r="I121" s="1306">
        <v>25.7679</v>
      </c>
      <c r="J121" s="1393" t="s">
        <v>2921</v>
      </c>
      <c r="K121" s="1346"/>
      <c r="L121" s="1402">
        <v>2.2636605598869153E-06</v>
      </c>
      <c r="M121" s="1417"/>
      <c r="N121" s="1402">
        <v>0.013888169882582346</v>
      </c>
      <c r="O121" s="1417"/>
      <c r="P121" s="1402">
        <v>0.48245781038022395</v>
      </c>
      <c r="Q121" s="1410"/>
      <c r="R121" s="1181"/>
      <c r="S121" s="1181"/>
    </row>
    <row r="122" spans="2:19" ht="13.5" customHeight="1">
      <c r="B122" s="1318" t="s">
        <v>56</v>
      </c>
      <c r="C122" s="1306">
        <v>19.5782</v>
      </c>
      <c r="D122" s="1346" t="s">
        <v>3085</v>
      </c>
      <c r="E122" s="1306">
        <v>24.5244</v>
      </c>
      <c r="F122" s="1346" t="s">
        <v>3086</v>
      </c>
      <c r="G122" s="1306">
        <v>28.6248</v>
      </c>
      <c r="H122" s="1346" t="s">
        <v>3087</v>
      </c>
      <c r="I122" s="1306">
        <v>31.8873</v>
      </c>
      <c r="J122" s="1393" t="s">
        <v>2926</v>
      </c>
      <c r="K122" s="1346"/>
      <c r="L122" s="1402">
        <v>7.431784299072319E-09</v>
      </c>
      <c r="M122" s="1417"/>
      <c r="N122" s="1402">
        <v>5.939107842367619E-05</v>
      </c>
      <c r="O122" s="1417"/>
      <c r="P122" s="1402">
        <v>0.05354508400348812</v>
      </c>
      <c r="Q122" s="1410"/>
      <c r="R122" s="1181"/>
      <c r="S122" s="1181"/>
    </row>
    <row r="123" spans="2:19" ht="13.5" customHeight="1">
      <c r="B123" s="1318" t="s">
        <v>62</v>
      </c>
      <c r="C123" s="1306">
        <v>27.9125</v>
      </c>
      <c r="D123" s="1346" t="s">
        <v>3088</v>
      </c>
      <c r="E123" s="1306">
        <v>28.1876</v>
      </c>
      <c r="F123" s="1346" t="s">
        <v>3089</v>
      </c>
      <c r="G123" s="1306">
        <v>30.8057</v>
      </c>
      <c r="H123" s="1346" t="s">
        <v>3090</v>
      </c>
      <c r="I123" s="1306">
        <v>31.1542</v>
      </c>
      <c r="J123" s="1393" t="s">
        <v>2931</v>
      </c>
      <c r="K123" s="1346"/>
      <c r="L123" s="1402">
        <v>0.22247562052373482</v>
      </c>
      <c r="M123" s="1417"/>
      <c r="N123" s="1402">
        <v>0.1676003859462485</v>
      </c>
      <c r="O123" s="1417"/>
      <c r="P123" s="1402">
        <v>0.8635819015689081</v>
      </c>
      <c r="Q123" s="1410"/>
      <c r="R123" s="1181"/>
      <c r="S123" s="1181"/>
    </row>
    <row r="124" spans="2:19" ht="13.5" customHeight="1">
      <c r="B124" s="1318" t="s">
        <v>68</v>
      </c>
      <c r="C124" s="1306">
        <v>24.9741</v>
      </c>
      <c r="D124" s="1346" t="s">
        <v>3091</v>
      </c>
      <c r="E124" s="1306">
        <v>32.7248</v>
      </c>
      <c r="F124" s="1346" t="s">
        <v>3092</v>
      </c>
      <c r="G124" s="1306">
        <v>36.0614</v>
      </c>
      <c r="H124" s="1346" t="s">
        <v>3093</v>
      </c>
      <c r="I124" s="1306">
        <v>32.9628</v>
      </c>
      <c r="J124" s="1393" t="s">
        <v>2936</v>
      </c>
      <c r="K124" s="1346"/>
      <c r="L124" s="1402">
        <v>0.0038780871684946927</v>
      </c>
      <c r="M124" s="1417"/>
      <c r="N124" s="1402">
        <v>0.9120183580782901</v>
      </c>
      <c r="O124" s="1417"/>
      <c r="P124" s="1402">
        <v>0.1360916670229384</v>
      </c>
      <c r="Q124" s="1410"/>
      <c r="R124" s="1181"/>
      <c r="S124" s="1181"/>
    </row>
    <row r="125" spans="2:19" ht="13.5" customHeight="1">
      <c r="B125" s="1318" t="s">
        <v>74</v>
      </c>
      <c r="C125" s="1306">
        <v>18.4758</v>
      </c>
      <c r="D125" s="1346" t="s">
        <v>3094</v>
      </c>
      <c r="E125" s="1306">
        <v>27.4356</v>
      </c>
      <c r="F125" s="1346" t="s">
        <v>3095</v>
      </c>
      <c r="G125" s="1306">
        <v>32.9729</v>
      </c>
      <c r="H125" s="1346" t="s">
        <v>3096</v>
      </c>
      <c r="I125" s="1306">
        <v>36.5605</v>
      </c>
      <c r="J125" s="1393" t="s">
        <v>2941</v>
      </c>
      <c r="K125" s="1346"/>
      <c r="L125" s="1402">
        <v>4.702726208449803E-09</v>
      </c>
      <c r="M125" s="1417"/>
      <c r="N125" s="1402">
        <v>0.000735479905633829</v>
      </c>
      <c r="O125" s="1417"/>
      <c r="P125" s="1402">
        <v>0.16220426780201658</v>
      </c>
      <c r="Q125" s="1410"/>
      <c r="R125" s="1181"/>
      <c r="S125" s="1181"/>
    </row>
    <row r="126" spans="2:19" ht="13.5" customHeight="1">
      <c r="B126" s="1318" t="s">
        <v>80</v>
      </c>
      <c r="C126" s="1306">
        <v>12.7642</v>
      </c>
      <c r="D126" s="1346" t="s">
        <v>3097</v>
      </c>
      <c r="E126" s="1306">
        <v>18.848</v>
      </c>
      <c r="F126" s="1346" t="s">
        <v>3098</v>
      </c>
      <c r="G126" s="1306">
        <v>20.832</v>
      </c>
      <c r="H126" s="1346" t="s">
        <v>3099</v>
      </c>
      <c r="I126" s="1306">
        <v>22.5622</v>
      </c>
      <c r="J126" s="1393" t="s">
        <v>2946</v>
      </c>
      <c r="K126" s="1346"/>
      <c r="L126" s="1402">
        <v>0.0035033790527294606</v>
      </c>
      <c r="M126" s="1417"/>
      <c r="N126" s="1402">
        <v>0.12097037235891683</v>
      </c>
      <c r="O126" s="1417"/>
      <c r="P126" s="1402">
        <v>0.459869944831907</v>
      </c>
      <c r="Q126" s="1410"/>
      <c r="R126" s="1181"/>
      <c r="S126" s="1181"/>
    </row>
    <row r="127" spans="2:19" ht="13.5" customHeight="1">
      <c r="B127" s="1372" t="s">
        <v>87</v>
      </c>
      <c r="C127" s="1306" t="s">
        <v>263</v>
      </c>
      <c r="D127" s="1346" t="s">
        <v>263</v>
      </c>
      <c r="E127" s="1306" t="s">
        <v>263</v>
      </c>
      <c r="F127" s="1346" t="s">
        <v>263</v>
      </c>
      <c r="G127" s="1306" t="s">
        <v>263</v>
      </c>
      <c r="H127" s="1346"/>
      <c r="I127" s="1308"/>
      <c r="J127" s="1393"/>
      <c r="K127" s="1346"/>
      <c r="L127" s="1402"/>
      <c r="M127" s="1417"/>
      <c r="N127" s="1402"/>
      <c r="O127" s="1417"/>
      <c r="P127" s="1402"/>
      <c r="Q127" s="1410"/>
      <c r="R127" s="1181"/>
      <c r="S127" s="1181"/>
    </row>
    <row r="128" spans="2:19" ht="13.5" customHeight="1">
      <c r="B128" s="1318" t="s">
        <v>24</v>
      </c>
      <c r="C128" s="1306">
        <v>36.9468</v>
      </c>
      <c r="D128" s="1346" t="s">
        <v>3100</v>
      </c>
      <c r="E128" s="1306">
        <v>36.0875</v>
      </c>
      <c r="F128" s="1346" t="s">
        <v>3101</v>
      </c>
      <c r="G128" s="1306">
        <v>41.4942</v>
      </c>
      <c r="H128" s="1346" t="s">
        <v>3102</v>
      </c>
      <c r="I128" s="1306">
        <v>44.423</v>
      </c>
      <c r="J128" s="1393" t="s">
        <v>2950</v>
      </c>
      <c r="K128" s="1346"/>
      <c r="L128" s="1402">
        <v>0.011995660935156804</v>
      </c>
      <c r="M128" s="1417"/>
      <c r="N128" s="1402">
        <v>0.001093929145478345</v>
      </c>
      <c r="O128" s="1417"/>
      <c r="P128" s="1402">
        <v>0.10505887824312632</v>
      </c>
      <c r="Q128" s="1410"/>
      <c r="R128" s="1181"/>
      <c r="S128" s="1181"/>
    </row>
    <row r="129" spans="2:19" ht="13.5" customHeight="1">
      <c r="B129" s="1318" t="s">
        <v>19</v>
      </c>
      <c r="C129" s="1306">
        <v>38.0875</v>
      </c>
      <c r="D129" s="1346" t="s">
        <v>3103</v>
      </c>
      <c r="E129" s="1306">
        <v>38.482</v>
      </c>
      <c r="F129" s="1346" t="s">
        <v>3104</v>
      </c>
      <c r="G129" s="1306">
        <v>41.0246</v>
      </c>
      <c r="H129" s="1346" t="s">
        <v>3105</v>
      </c>
      <c r="I129" s="1306">
        <v>43.9776</v>
      </c>
      <c r="J129" s="1393" t="s">
        <v>2951</v>
      </c>
      <c r="K129" s="1346"/>
      <c r="L129" s="1402">
        <v>0.20527290845896817</v>
      </c>
      <c r="M129" s="1417"/>
      <c r="N129" s="1402">
        <v>0.17962296335461403</v>
      </c>
      <c r="O129" s="1417"/>
      <c r="P129" s="1402">
        <v>0.339333793416313</v>
      </c>
      <c r="Q129" s="1410"/>
      <c r="R129" s="1181"/>
      <c r="S129" s="1181"/>
    </row>
    <row r="130" spans="2:19" ht="13.5" customHeight="1">
      <c r="B130" s="1318" t="s">
        <v>20</v>
      </c>
      <c r="C130" s="1306">
        <v>35.866</v>
      </c>
      <c r="D130" s="1346" t="s">
        <v>3106</v>
      </c>
      <c r="E130" s="1306">
        <v>33.8739</v>
      </c>
      <c r="F130" s="1346" t="s">
        <v>3107</v>
      </c>
      <c r="G130" s="1306">
        <v>41.9514</v>
      </c>
      <c r="H130" s="1346" t="s">
        <v>3108</v>
      </c>
      <c r="I130" s="1306">
        <v>44.8349</v>
      </c>
      <c r="J130" s="1393" t="s">
        <v>2952</v>
      </c>
      <c r="K130" s="1346"/>
      <c r="L130" s="1402">
        <v>0.010648516704698796</v>
      </c>
      <c r="M130" s="1417"/>
      <c r="N130" s="1402">
        <v>8.193426126590353E-05</v>
      </c>
      <c r="O130" s="1417"/>
      <c r="P130" s="1402">
        <v>0.21665972149546042</v>
      </c>
      <c r="Q130" s="1410"/>
      <c r="R130" s="1181"/>
      <c r="S130" s="1181"/>
    </row>
    <row r="131" spans="2:19" ht="13.5" customHeight="1">
      <c r="B131" s="1372" t="s">
        <v>93</v>
      </c>
      <c r="C131" s="1306" t="s">
        <v>263</v>
      </c>
      <c r="D131" s="1346" t="s">
        <v>263</v>
      </c>
      <c r="E131" s="1306" t="s">
        <v>263</v>
      </c>
      <c r="F131" s="1346" t="s">
        <v>263</v>
      </c>
      <c r="G131" s="1306" t="s">
        <v>263</v>
      </c>
      <c r="H131" s="1346"/>
      <c r="I131" s="1308"/>
      <c r="J131" s="1393"/>
      <c r="K131" s="1346"/>
      <c r="L131" s="1402"/>
      <c r="M131" s="1417"/>
      <c r="N131" s="1402"/>
      <c r="O131" s="1417"/>
      <c r="P131" s="1402"/>
      <c r="Q131" s="1410"/>
      <c r="R131" s="1181"/>
      <c r="S131" s="1181"/>
    </row>
    <row r="132" spans="2:19" ht="13.5" customHeight="1">
      <c r="B132" s="1318" t="s">
        <v>24</v>
      </c>
      <c r="C132" s="1306">
        <v>51.3</v>
      </c>
      <c r="D132" s="1346" t="s">
        <v>3109</v>
      </c>
      <c r="E132" s="1306">
        <v>51.5961</v>
      </c>
      <c r="F132" s="1346" t="s">
        <v>3110</v>
      </c>
      <c r="G132" s="1306">
        <v>63.3582</v>
      </c>
      <c r="H132" s="1346" t="s">
        <v>3111</v>
      </c>
      <c r="I132" s="1306">
        <v>62.0541</v>
      </c>
      <c r="J132" s="1393" t="s">
        <v>2955</v>
      </c>
      <c r="K132" s="1346"/>
      <c r="L132" s="1552">
        <v>0.02535936193698074</v>
      </c>
      <c r="M132" s="1417"/>
      <c r="N132" s="1552">
        <v>0.00690283122494928</v>
      </c>
      <c r="O132" s="1417"/>
      <c r="P132" s="1402">
        <v>0.7067435703123</v>
      </c>
      <c r="Q132" s="1410"/>
      <c r="R132" s="1181"/>
      <c r="S132" s="1181"/>
    </row>
    <row r="133" spans="2:19" ht="13.5" customHeight="1">
      <c r="B133" s="1318" t="s">
        <v>19</v>
      </c>
      <c r="C133" s="1306">
        <v>53.0071</v>
      </c>
      <c r="D133" s="1346" t="s">
        <v>3112</v>
      </c>
      <c r="E133" s="1306">
        <v>52.6958</v>
      </c>
      <c r="F133" s="1346" t="s">
        <v>3113</v>
      </c>
      <c r="G133" s="1306">
        <v>63.0132</v>
      </c>
      <c r="H133" s="1346" t="s">
        <v>3114</v>
      </c>
      <c r="I133" s="1306">
        <v>59.3728</v>
      </c>
      <c r="J133" s="1393" t="s">
        <v>2956</v>
      </c>
      <c r="K133" s="1346"/>
      <c r="L133" s="1552">
        <v>0.37645403240160213</v>
      </c>
      <c r="M133" s="1417"/>
      <c r="N133" s="1552">
        <v>0.21793434560301161</v>
      </c>
      <c r="O133" s="1417"/>
      <c r="P133" s="1402">
        <v>0.44298841523026566</v>
      </c>
      <c r="Q133" s="1410"/>
      <c r="R133" s="1181"/>
      <c r="S133" s="1181"/>
    </row>
    <row r="134" spans="2:19" ht="13.5" customHeight="1">
      <c r="B134" s="1318" t="s">
        <v>20</v>
      </c>
      <c r="C134" s="1306">
        <v>49.7482</v>
      </c>
      <c r="D134" s="1346" t="s">
        <v>3115</v>
      </c>
      <c r="E134" s="1306">
        <v>50.5505</v>
      </c>
      <c r="F134" s="1346" t="s">
        <v>3116</v>
      </c>
      <c r="G134" s="1306">
        <v>63.7104</v>
      </c>
      <c r="H134" s="1346" t="s">
        <v>3117</v>
      </c>
      <c r="I134" s="1306">
        <v>64.2449</v>
      </c>
      <c r="J134" s="1393" t="s">
        <v>2957</v>
      </c>
      <c r="K134" s="1346"/>
      <c r="L134" s="1552">
        <v>0.0172525862624211</v>
      </c>
      <c r="M134" s="1417"/>
      <c r="N134" s="1552">
        <v>0.003730833905438491</v>
      </c>
      <c r="O134" s="1417"/>
      <c r="P134" s="1402">
        <v>0.9047052975560446</v>
      </c>
      <c r="Q134" s="1410"/>
      <c r="R134" s="1181"/>
      <c r="S134" s="1181"/>
    </row>
    <row r="135" spans="2:19" ht="13.5" customHeight="1">
      <c r="B135" s="1372" t="s">
        <v>99</v>
      </c>
      <c r="C135" s="1306"/>
      <c r="D135" s="1346"/>
      <c r="E135" s="1306" t="s">
        <v>263</v>
      </c>
      <c r="F135" s="1346" t="s">
        <v>263</v>
      </c>
      <c r="G135" s="1306" t="s">
        <v>263</v>
      </c>
      <c r="H135" s="1346"/>
      <c r="I135" s="1308"/>
      <c r="J135" s="1393"/>
      <c r="K135" s="1346"/>
      <c r="L135" s="1402"/>
      <c r="M135" s="1417"/>
      <c r="N135" s="1402"/>
      <c r="O135" s="1417"/>
      <c r="P135" s="1402"/>
      <c r="Q135" s="1410"/>
      <c r="R135" s="1181"/>
      <c r="S135" s="1181"/>
    </row>
    <row r="136" spans="2:19" ht="13.5" customHeight="1">
      <c r="B136" s="1318" t="s">
        <v>24</v>
      </c>
      <c r="C136" s="1306"/>
      <c r="D136" s="1346"/>
      <c r="E136" s="1306">
        <v>6.5317</v>
      </c>
      <c r="F136" s="1346" t="s">
        <v>3118</v>
      </c>
      <c r="G136" s="1306">
        <v>10.9453</v>
      </c>
      <c r="H136" s="1346" t="s">
        <v>1128</v>
      </c>
      <c r="I136" s="1306">
        <v>15.8777</v>
      </c>
      <c r="J136" s="1393" t="s">
        <v>2960</v>
      </c>
      <c r="K136" s="1346"/>
      <c r="L136" s="1306"/>
      <c r="M136" s="1346"/>
      <c r="N136" s="1552">
        <v>4.140027543009239E-07</v>
      </c>
      <c r="O136" s="1417"/>
      <c r="P136" s="1402">
        <v>0.0063729564707437625</v>
      </c>
      <c r="Q136" s="1410"/>
      <c r="R136" s="1181"/>
      <c r="S136" s="1181"/>
    </row>
    <row r="137" spans="2:19" ht="13.5" customHeight="1">
      <c r="B137" s="1318" t="s">
        <v>19</v>
      </c>
      <c r="C137" s="1306"/>
      <c r="D137" s="1346"/>
      <c r="E137" s="1306">
        <v>6.4416</v>
      </c>
      <c r="F137" s="1346" t="s">
        <v>989</v>
      </c>
      <c r="G137" s="1306">
        <v>9.4003</v>
      </c>
      <c r="H137" s="1346" t="s">
        <v>3119</v>
      </c>
      <c r="I137" s="1306">
        <v>16.1933</v>
      </c>
      <c r="J137" s="1393" t="s">
        <v>2961</v>
      </c>
      <c r="K137" s="1346"/>
      <c r="L137" s="1306"/>
      <c r="M137" s="1346"/>
      <c r="N137" s="1552">
        <v>0.0010526664659220586</v>
      </c>
      <c r="O137" s="1417"/>
      <c r="P137" s="1402">
        <v>0.020152285821670946</v>
      </c>
      <c r="Q137" s="1410"/>
      <c r="R137" s="1181"/>
      <c r="S137" s="1181"/>
    </row>
    <row r="138" spans="2:19" ht="13.5" customHeight="1">
      <c r="B138" s="1318" t="s">
        <v>20</v>
      </c>
      <c r="C138" s="1306"/>
      <c r="D138" s="1346"/>
      <c r="E138" s="1306">
        <v>6.6113</v>
      </c>
      <c r="F138" s="1346" t="s">
        <v>3120</v>
      </c>
      <c r="G138" s="1306">
        <v>12.4031</v>
      </c>
      <c r="H138" s="1346" t="s">
        <v>3121</v>
      </c>
      <c r="I138" s="1306">
        <v>15.6043</v>
      </c>
      <c r="J138" s="1393" t="s">
        <v>2962</v>
      </c>
      <c r="K138" s="1346"/>
      <c r="L138" s="1306"/>
      <c r="M138" s="1346"/>
      <c r="N138" s="1552">
        <v>0.0006520164115964011</v>
      </c>
      <c r="O138" s="1417"/>
      <c r="P138" s="1402">
        <v>0.21927167723501895</v>
      </c>
      <c r="Q138" s="1410"/>
      <c r="R138" s="1181"/>
      <c r="S138" s="1181"/>
    </row>
    <row r="139" spans="2:19" ht="13.5" customHeight="1">
      <c r="B139" s="1372" t="s">
        <v>105</v>
      </c>
      <c r="C139" s="1306" t="s">
        <v>263</v>
      </c>
      <c r="D139" s="1346" t="s">
        <v>263</v>
      </c>
      <c r="E139" s="1306" t="s">
        <v>263</v>
      </c>
      <c r="F139" s="1346" t="s">
        <v>263</v>
      </c>
      <c r="G139" s="1306" t="s">
        <v>263</v>
      </c>
      <c r="H139" s="1346"/>
      <c r="I139" s="1308"/>
      <c r="J139" s="1393"/>
      <c r="K139" s="1346"/>
      <c r="L139" s="1402"/>
      <c r="M139" s="1417"/>
      <c r="N139" s="1402"/>
      <c r="O139" s="1417"/>
      <c r="P139" s="1404"/>
      <c r="Q139" s="1410"/>
      <c r="R139" s="1181"/>
      <c r="S139" s="1181"/>
    </row>
    <row r="140" spans="2:19" ht="13.5" customHeight="1">
      <c r="B140" s="1318" t="s">
        <v>24</v>
      </c>
      <c r="C140" s="1306">
        <v>15.4837</v>
      </c>
      <c r="D140" s="1346" t="s">
        <v>3122</v>
      </c>
      <c r="E140" s="1306">
        <v>21.5125</v>
      </c>
      <c r="F140" s="1346" t="s">
        <v>3123</v>
      </c>
      <c r="G140" s="1306">
        <v>24.1847</v>
      </c>
      <c r="H140" s="1346" t="s">
        <v>3124</v>
      </c>
      <c r="I140" s="1306">
        <v>25.9681</v>
      </c>
      <c r="J140" s="1393" t="s">
        <v>2965</v>
      </c>
      <c r="K140" s="1346"/>
      <c r="L140" s="1402">
        <v>0</v>
      </c>
      <c r="M140" s="1417"/>
      <c r="N140" s="1402">
        <v>3.834364865618056E-07</v>
      </c>
      <c r="O140" s="1417"/>
      <c r="P140" s="1404">
        <v>0.04663096845858572</v>
      </c>
      <c r="Q140" s="1410"/>
      <c r="R140" s="1181"/>
      <c r="S140" s="1181"/>
    </row>
    <row r="141" spans="2:19" ht="13.5" customHeight="1">
      <c r="B141" s="1318" t="s">
        <v>19</v>
      </c>
      <c r="C141" s="1306">
        <v>13.3801</v>
      </c>
      <c r="D141" s="1346" t="s">
        <v>3125</v>
      </c>
      <c r="E141" s="1306">
        <v>21.7709</v>
      </c>
      <c r="F141" s="1346" t="s">
        <v>3126</v>
      </c>
      <c r="G141" s="1306">
        <v>23.7936</v>
      </c>
      <c r="H141" s="1346" t="s">
        <v>3127</v>
      </c>
      <c r="I141" s="1306">
        <v>25.9429</v>
      </c>
      <c r="J141" s="1393" t="s">
        <v>2966</v>
      </c>
      <c r="K141" s="1346"/>
      <c r="L141" s="1402">
        <v>1.3322676295501878E-15</v>
      </c>
      <c r="M141" s="1417"/>
      <c r="N141" s="1402">
        <v>0.002248520064096704</v>
      </c>
      <c r="O141" s="1417"/>
      <c r="P141" s="1404">
        <v>0.11409214056851824</v>
      </c>
      <c r="Q141" s="1410"/>
      <c r="R141" s="1181"/>
      <c r="S141" s="1181"/>
    </row>
    <row r="142" spans="2:19" ht="13.5" customHeight="1">
      <c r="B142" s="1319" t="s">
        <v>20</v>
      </c>
      <c r="C142" s="1385">
        <v>17.5362</v>
      </c>
      <c r="D142" s="1370" t="s">
        <v>3128</v>
      </c>
      <c r="E142" s="1385">
        <v>21.267</v>
      </c>
      <c r="F142" s="1370" t="s">
        <v>1119</v>
      </c>
      <c r="G142" s="1385">
        <v>24.5809</v>
      </c>
      <c r="H142" s="1370" t="s">
        <v>3129</v>
      </c>
      <c r="I142" s="1385">
        <v>25.9924</v>
      </c>
      <c r="J142" s="1405" t="s">
        <v>2967</v>
      </c>
      <c r="K142" s="1370"/>
      <c r="L142" s="1407">
        <v>4.4962322753860917E-10</v>
      </c>
      <c r="M142" s="1418"/>
      <c r="N142" s="1407">
        <v>1.3870708059471326E-05</v>
      </c>
      <c r="O142" s="1418"/>
      <c r="P142" s="1409">
        <v>0.23966638337010937</v>
      </c>
      <c r="Q142" s="1410"/>
      <c r="R142" s="1181"/>
      <c r="S142" s="1181"/>
    </row>
    <row r="143" spans="2:19" ht="12.75" customHeight="1">
      <c r="B143" s="51" t="s">
        <v>250</v>
      </c>
      <c r="C143" s="1750" t="s">
        <v>319</v>
      </c>
      <c r="D143" s="1750"/>
      <c r="E143" s="1750"/>
      <c r="F143" s="1750"/>
      <c r="G143" s="1750"/>
      <c r="H143" s="1750"/>
      <c r="I143" s="1750"/>
      <c r="J143" s="1750"/>
      <c r="K143" s="1750"/>
      <c r="L143" s="1750"/>
      <c r="M143" s="1750"/>
      <c r="N143" s="1750"/>
      <c r="O143" s="1750"/>
      <c r="P143" s="1750"/>
      <c r="Q143" s="1381"/>
      <c r="R143" s="1255"/>
      <c r="S143" s="1255"/>
    </row>
    <row r="144" spans="2:19" ht="12.75" customHeight="1">
      <c r="B144" s="51"/>
      <c r="C144" s="1750" t="s">
        <v>3564</v>
      </c>
      <c r="D144" s="1750"/>
      <c r="E144" s="1750"/>
      <c r="F144" s="1750"/>
      <c r="G144" s="1750"/>
      <c r="H144" s="1750"/>
      <c r="I144" s="1750"/>
      <c r="J144" s="1750"/>
      <c r="K144" s="1381"/>
      <c r="L144" s="1381"/>
      <c r="M144" s="1381"/>
      <c r="N144" s="1381"/>
      <c r="O144" s="1381"/>
      <c r="P144" s="1381"/>
      <c r="Q144" s="1381"/>
      <c r="R144" s="1227"/>
      <c r="S144" s="1227"/>
    </row>
    <row r="145" spans="2:17" ht="15" customHeight="1">
      <c r="B145" s="33" t="s">
        <v>320</v>
      </c>
      <c r="C145" s="1331" t="s">
        <v>1839</v>
      </c>
      <c r="D145" s="1297"/>
      <c r="E145" s="1297"/>
      <c r="F145" s="1297"/>
      <c r="G145" s="1297"/>
      <c r="H145" s="1297"/>
      <c r="I145" s="1297"/>
      <c r="J145" s="1297"/>
      <c r="K145" s="1297"/>
      <c r="L145" s="1297"/>
      <c r="M145" s="1297"/>
      <c r="N145" s="1297"/>
      <c r="O145" s="1297"/>
      <c r="P145" s="1297"/>
      <c r="Q145" s="1297"/>
    </row>
    <row r="146" spans="2:17" ht="26.25" customHeight="1">
      <c r="B146" s="1419" t="s">
        <v>321</v>
      </c>
      <c r="C146" s="34"/>
      <c r="D146" s="34"/>
      <c r="E146" s="1333"/>
      <c r="F146" s="1333"/>
      <c r="G146" s="1333"/>
      <c r="H146" s="1333"/>
      <c r="I146" s="1333"/>
      <c r="J146" s="1333"/>
      <c r="K146" s="1333"/>
      <c r="L146" s="1333"/>
      <c r="M146" s="1333"/>
      <c r="N146" s="1333"/>
      <c r="O146" s="1333"/>
      <c r="P146" s="1333"/>
      <c r="Q146" s="1326"/>
    </row>
    <row r="147" spans="2:19" ht="35.25" customHeight="1">
      <c r="B147" s="1723" t="s">
        <v>322</v>
      </c>
      <c r="C147" s="1723"/>
      <c r="D147" s="1723"/>
      <c r="E147" s="1723"/>
      <c r="F147" s="1723"/>
      <c r="G147" s="1723"/>
      <c r="H147" s="1723"/>
      <c r="I147" s="1723"/>
      <c r="J147" s="1384"/>
      <c r="K147" s="1384"/>
      <c r="L147" s="1384"/>
      <c r="M147" s="1384"/>
      <c r="N147" s="1384"/>
      <c r="O147" s="1384"/>
      <c r="P147" s="1384"/>
      <c r="Q147" s="1340"/>
      <c r="R147" s="1176"/>
      <c r="S147" s="1176"/>
    </row>
    <row r="148" spans="2:17" ht="16.5" customHeight="1">
      <c r="B148" s="1334" t="s">
        <v>323</v>
      </c>
      <c r="C148" s="1315" t="s">
        <v>2901</v>
      </c>
      <c r="D148" s="1315"/>
      <c r="E148" s="1333"/>
      <c r="F148" s="1333"/>
      <c r="G148" s="1333"/>
      <c r="H148" s="1333"/>
      <c r="I148" s="1333"/>
      <c r="J148" s="1333"/>
      <c r="K148" s="1333"/>
      <c r="L148" s="1333"/>
      <c r="M148" s="1333"/>
      <c r="N148" s="1333"/>
      <c r="O148" s="1333"/>
      <c r="P148" s="1333"/>
      <c r="Q148" s="1333"/>
    </row>
    <row r="149" spans="2:17" ht="12.75">
      <c r="B149" s="1303"/>
      <c r="C149" s="1316" t="s">
        <v>324</v>
      </c>
      <c r="D149" s="1316"/>
      <c r="E149" s="1333"/>
      <c r="F149" s="1333"/>
      <c r="G149" s="1333"/>
      <c r="H149" s="1333"/>
      <c r="I149" s="1333"/>
      <c r="J149" s="1333"/>
      <c r="K149" s="1333"/>
      <c r="L149" s="1333"/>
      <c r="M149" s="1333"/>
      <c r="N149" s="1333"/>
      <c r="O149" s="1333"/>
      <c r="P149" s="1333"/>
      <c r="Q149" s="1333"/>
    </row>
    <row r="150" spans="2:17" ht="12.75">
      <c r="B150" s="1303"/>
      <c r="C150" s="1316" t="s">
        <v>325</v>
      </c>
      <c r="D150" s="1316"/>
      <c r="E150" s="1333"/>
      <c r="F150" s="1333"/>
      <c r="G150" s="1333"/>
      <c r="H150" s="1333"/>
      <c r="I150" s="1333"/>
      <c r="J150" s="1333"/>
      <c r="K150" s="1333"/>
      <c r="L150" s="1333"/>
      <c r="M150" s="1333"/>
      <c r="N150" s="1333"/>
      <c r="O150" s="1333"/>
      <c r="P150" s="1333"/>
      <c r="Q150" s="1333"/>
    </row>
    <row r="151" spans="2:19" ht="12.75">
      <c r="B151" s="1751" t="s">
        <v>17</v>
      </c>
      <c r="C151" s="1746" t="s">
        <v>158</v>
      </c>
      <c r="D151" s="1746"/>
      <c r="E151" s="1746" t="s">
        <v>326</v>
      </c>
      <c r="F151" s="1746"/>
      <c r="G151" s="1746" t="s">
        <v>327</v>
      </c>
      <c r="H151" s="1747"/>
      <c r="I151" s="1748"/>
      <c r="J151" s="1736"/>
      <c r="K151" s="1736"/>
      <c r="L151" s="1299"/>
      <c r="M151" s="1354"/>
      <c r="N151" s="1299"/>
      <c r="O151" s="1354"/>
      <c r="P151" s="1299"/>
      <c r="Q151" s="1328"/>
      <c r="R151" s="1191"/>
      <c r="S151" s="1191"/>
    </row>
    <row r="152" spans="2:17" ht="12.75">
      <c r="B152" s="1752"/>
      <c r="C152" s="1378" t="s">
        <v>22</v>
      </c>
      <c r="D152" s="1344" t="s">
        <v>23</v>
      </c>
      <c r="E152" s="1378" t="s">
        <v>22</v>
      </c>
      <c r="F152" s="1344" t="s">
        <v>23</v>
      </c>
      <c r="G152" s="1378" t="s">
        <v>22</v>
      </c>
      <c r="H152" s="1383" t="s">
        <v>23</v>
      </c>
      <c r="I152" s="1382"/>
      <c r="J152" s="1756"/>
      <c r="K152" s="1756"/>
      <c r="L152" s="1297"/>
      <c r="M152" s="1364"/>
      <c r="N152" s="1345"/>
      <c r="O152" s="1364"/>
      <c r="P152" s="1297"/>
      <c r="Q152" s="1297"/>
    </row>
    <row r="153" spans="2:19" ht="13.5" customHeight="1">
      <c r="B153" s="1368" t="s">
        <v>328</v>
      </c>
      <c r="C153" s="1387">
        <v>44.423</v>
      </c>
      <c r="D153" s="1369" t="s">
        <v>2950</v>
      </c>
      <c r="E153" s="1387">
        <v>43.9776</v>
      </c>
      <c r="F153" s="1369" t="s">
        <v>2951</v>
      </c>
      <c r="G153" s="1387">
        <v>44.8349</v>
      </c>
      <c r="H153" s="1411" t="s">
        <v>2952</v>
      </c>
      <c r="I153" s="1400"/>
      <c r="J153" s="1749"/>
      <c r="K153" s="1749"/>
      <c r="L153" s="1309"/>
      <c r="M153" s="1346"/>
      <c r="N153" s="1412"/>
      <c r="O153" s="1346"/>
      <c r="P153" s="1309"/>
      <c r="Q153" s="1309"/>
      <c r="R153" s="1183"/>
      <c r="S153" s="1183"/>
    </row>
    <row r="154" spans="2:19" ht="13.5" customHeight="1">
      <c r="B154" s="1372" t="s">
        <v>31</v>
      </c>
      <c r="C154" s="1308"/>
      <c r="D154" s="1346"/>
      <c r="E154" s="1308"/>
      <c r="F154" s="1346"/>
      <c r="G154" s="1308"/>
      <c r="H154" s="1393"/>
      <c r="I154" s="1400"/>
      <c r="J154" s="1749"/>
      <c r="K154" s="1749"/>
      <c r="L154" s="1309"/>
      <c r="M154" s="1346"/>
      <c r="N154" s="1412"/>
      <c r="O154" s="1346"/>
      <c r="P154" s="1309"/>
      <c r="Q154" s="1308"/>
      <c r="R154" s="1182"/>
      <c r="S154" s="1182"/>
    </row>
    <row r="155" spans="2:19" ht="13.5" customHeight="1">
      <c r="B155" s="1318" t="s">
        <v>44</v>
      </c>
      <c r="C155" s="1306">
        <v>29</v>
      </c>
      <c r="D155" s="1413" t="s">
        <v>3130</v>
      </c>
      <c r="E155" s="1306">
        <v>31.2</v>
      </c>
      <c r="F155" s="1413" t="s">
        <v>3131</v>
      </c>
      <c r="G155" s="1306">
        <v>27</v>
      </c>
      <c r="H155" s="1414" t="s">
        <v>3132</v>
      </c>
      <c r="I155" s="1400"/>
      <c r="J155" s="1749"/>
      <c r="K155" s="1749"/>
      <c r="L155" s="1309"/>
      <c r="M155" s="1346"/>
      <c r="N155" s="1412"/>
      <c r="O155" s="1346"/>
      <c r="P155" s="1309"/>
      <c r="Q155" s="1309"/>
      <c r="R155" s="1183"/>
      <c r="S155" s="1183"/>
    </row>
    <row r="156" spans="2:19" ht="13.5" customHeight="1">
      <c r="B156" s="1318" t="s">
        <v>50</v>
      </c>
      <c r="C156" s="1306">
        <v>43.1</v>
      </c>
      <c r="D156" s="1413" t="s">
        <v>3133</v>
      </c>
      <c r="E156" s="1306">
        <v>38.2</v>
      </c>
      <c r="F156" s="1413" t="s">
        <v>3134</v>
      </c>
      <c r="G156" s="1306">
        <v>48.3</v>
      </c>
      <c r="H156" s="1414" t="s">
        <v>3135</v>
      </c>
      <c r="I156" s="1400"/>
      <c r="J156" s="1749"/>
      <c r="K156" s="1749"/>
      <c r="L156" s="1309"/>
      <c r="M156" s="1346"/>
      <c r="N156" s="1412"/>
      <c r="O156" s="1346"/>
      <c r="P156" s="1309"/>
      <c r="Q156" s="1309"/>
      <c r="R156" s="1183"/>
      <c r="S156" s="1183"/>
    </row>
    <row r="157" spans="2:19" ht="13.5" customHeight="1">
      <c r="B157" s="1318" t="s">
        <v>56</v>
      </c>
      <c r="C157" s="1306">
        <v>53.3</v>
      </c>
      <c r="D157" s="1413" t="s">
        <v>3136</v>
      </c>
      <c r="E157" s="1306">
        <v>55.5</v>
      </c>
      <c r="F157" s="1413" t="s">
        <v>3137</v>
      </c>
      <c r="G157" s="1306">
        <v>51.5</v>
      </c>
      <c r="H157" s="1414" t="s">
        <v>3138</v>
      </c>
      <c r="I157" s="1400"/>
      <c r="J157" s="1749"/>
      <c r="K157" s="1749"/>
      <c r="L157" s="1309"/>
      <c r="M157" s="1346"/>
      <c r="N157" s="1412"/>
      <c r="O157" s="1346"/>
      <c r="P157" s="1309"/>
      <c r="Q157" s="1309"/>
      <c r="R157" s="1183"/>
      <c r="S157" s="1183"/>
    </row>
    <row r="158" spans="2:19" ht="13.5" customHeight="1">
      <c r="B158" s="1318" t="s">
        <v>62</v>
      </c>
      <c r="C158" s="1306">
        <v>52.9</v>
      </c>
      <c r="D158" s="1413" t="s">
        <v>3139</v>
      </c>
      <c r="E158" s="1306">
        <v>51.9</v>
      </c>
      <c r="F158" s="1413" t="s">
        <v>3140</v>
      </c>
      <c r="G158" s="1306">
        <v>53.8</v>
      </c>
      <c r="H158" s="1414" t="s">
        <v>3141</v>
      </c>
      <c r="I158" s="1400"/>
      <c r="J158" s="1749"/>
      <c r="K158" s="1749"/>
      <c r="L158" s="1309"/>
      <c r="M158" s="1346"/>
      <c r="N158" s="1412"/>
      <c r="O158" s="1346"/>
      <c r="P158" s="1309"/>
      <c r="Q158" s="1309"/>
      <c r="R158" s="1183"/>
      <c r="S158" s="1183"/>
    </row>
    <row r="159" spans="2:19" ht="13.5" customHeight="1">
      <c r="B159" s="1318" t="s">
        <v>68</v>
      </c>
      <c r="C159" s="1306">
        <v>53.9</v>
      </c>
      <c r="D159" s="1413" t="s">
        <v>3142</v>
      </c>
      <c r="E159" s="1306">
        <v>56.1</v>
      </c>
      <c r="F159" s="1413" t="s">
        <v>3143</v>
      </c>
      <c r="G159" s="1306">
        <v>51.9</v>
      </c>
      <c r="H159" s="1414" t="s">
        <v>3144</v>
      </c>
      <c r="I159" s="1400"/>
      <c r="J159" s="1749"/>
      <c r="K159" s="1749"/>
      <c r="L159" s="1309"/>
      <c r="M159" s="1346"/>
      <c r="N159" s="1412"/>
      <c r="O159" s="1346"/>
      <c r="P159" s="1309"/>
      <c r="Q159" s="1309"/>
      <c r="R159" s="1183"/>
      <c r="S159" s="1183"/>
    </row>
    <row r="160" spans="2:19" ht="13.5" customHeight="1">
      <c r="B160" s="1318" t="s">
        <v>74</v>
      </c>
      <c r="C160" s="1306">
        <v>54.2</v>
      </c>
      <c r="D160" s="1413" t="s">
        <v>3145</v>
      </c>
      <c r="E160" s="1306">
        <v>53.3</v>
      </c>
      <c r="F160" s="1413" t="s">
        <v>3146</v>
      </c>
      <c r="G160" s="1306">
        <v>55</v>
      </c>
      <c r="H160" s="1414" t="s">
        <v>3147</v>
      </c>
      <c r="I160" s="1400"/>
      <c r="J160" s="1749"/>
      <c r="K160" s="1749"/>
      <c r="L160" s="1309"/>
      <c r="M160" s="1346"/>
      <c r="N160" s="1412"/>
      <c r="O160" s="1346"/>
      <c r="P160" s="1309"/>
      <c r="Q160" s="1309"/>
      <c r="R160" s="1183"/>
      <c r="S160" s="1183"/>
    </row>
    <row r="161" spans="2:19" ht="13.5" customHeight="1">
      <c r="B161" s="1318" t="s">
        <v>80</v>
      </c>
      <c r="C161" s="1306">
        <v>40.4</v>
      </c>
      <c r="D161" s="1413" t="s">
        <v>3148</v>
      </c>
      <c r="E161" s="1306">
        <v>34</v>
      </c>
      <c r="F161" s="1413" t="s">
        <v>3149</v>
      </c>
      <c r="G161" s="1306">
        <v>47</v>
      </c>
      <c r="H161" s="1414" t="s">
        <v>3150</v>
      </c>
      <c r="I161" s="1400"/>
      <c r="J161" s="1749"/>
      <c r="K161" s="1749"/>
      <c r="L161" s="1309"/>
      <c r="M161" s="1346"/>
      <c r="N161" s="1412"/>
      <c r="O161" s="1346"/>
      <c r="P161" s="1309"/>
      <c r="Q161" s="1309"/>
      <c r="R161" s="1183"/>
      <c r="S161" s="1183"/>
    </row>
    <row r="162" spans="2:19" ht="13.5" customHeight="1">
      <c r="B162" s="1373" t="s">
        <v>111</v>
      </c>
      <c r="C162" s="1308"/>
      <c r="D162" s="1346"/>
      <c r="E162" s="1308"/>
      <c r="F162" s="1346"/>
      <c r="G162" s="1308"/>
      <c r="H162" s="1393"/>
      <c r="I162" s="1400"/>
      <c r="J162" s="1749"/>
      <c r="K162" s="1749"/>
      <c r="L162" s="1309"/>
      <c r="M162" s="1346"/>
      <c r="N162" s="1412"/>
      <c r="O162" s="1346"/>
      <c r="P162" s="1309"/>
      <c r="Q162" s="1308"/>
      <c r="R162" s="1182"/>
      <c r="S162" s="1182"/>
    </row>
    <row r="163" spans="2:19" ht="13.5" customHeight="1">
      <c r="B163" s="1374" t="s">
        <v>112</v>
      </c>
      <c r="C163" s="1306">
        <v>28.1</v>
      </c>
      <c r="D163" s="1413" t="s">
        <v>3151</v>
      </c>
      <c r="E163" s="1306">
        <v>27.3</v>
      </c>
      <c r="F163" s="1413" t="s">
        <v>3152</v>
      </c>
      <c r="G163" s="1306">
        <v>28.9</v>
      </c>
      <c r="H163" s="1414" t="s">
        <v>3153</v>
      </c>
      <c r="I163" s="1400"/>
      <c r="J163" s="1749"/>
      <c r="K163" s="1749"/>
      <c r="L163" s="1309"/>
      <c r="M163" s="1346"/>
      <c r="N163" s="1412"/>
      <c r="O163" s="1346"/>
      <c r="P163" s="1309"/>
      <c r="Q163" s="1309"/>
      <c r="R163" s="1183"/>
      <c r="S163" s="1183"/>
    </row>
    <row r="164" spans="2:19" ht="13.5" customHeight="1">
      <c r="B164" s="1374" t="s">
        <v>118</v>
      </c>
      <c r="C164" s="1306">
        <v>37.9</v>
      </c>
      <c r="D164" s="1413" t="s">
        <v>3154</v>
      </c>
      <c r="E164" s="1306">
        <v>40.1</v>
      </c>
      <c r="F164" s="1413" t="s">
        <v>3155</v>
      </c>
      <c r="G164" s="1306">
        <v>35.4</v>
      </c>
      <c r="H164" s="1414" t="s">
        <v>3156</v>
      </c>
      <c r="I164" s="1400"/>
      <c r="J164" s="1749"/>
      <c r="K164" s="1749"/>
      <c r="L164" s="1309"/>
      <c r="M164" s="1346"/>
      <c r="N164" s="1412"/>
      <c r="O164" s="1346"/>
      <c r="P164" s="1309"/>
      <c r="Q164" s="1309"/>
      <c r="R164" s="1183"/>
      <c r="S164" s="1183"/>
    </row>
    <row r="165" spans="2:19" ht="13.5" customHeight="1">
      <c r="B165" s="1374" t="s">
        <v>124</v>
      </c>
      <c r="C165" s="1306">
        <v>44.9</v>
      </c>
      <c r="D165" s="1413" t="s">
        <v>3157</v>
      </c>
      <c r="E165" s="1306">
        <v>47.6</v>
      </c>
      <c r="F165" s="1413" t="s">
        <v>3158</v>
      </c>
      <c r="G165" s="1306">
        <v>41.8</v>
      </c>
      <c r="H165" s="1414" t="s">
        <v>3159</v>
      </c>
      <c r="I165" s="1400"/>
      <c r="J165" s="1749"/>
      <c r="K165" s="1749"/>
      <c r="L165" s="1309"/>
      <c r="M165" s="1346"/>
      <c r="N165" s="1412"/>
      <c r="O165" s="1346"/>
      <c r="P165" s="1309"/>
      <c r="Q165" s="1309"/>
      <c r="R165" s="1183"/>
      <c r="S165" s="1183"/>
    </row>
    <row r="166" spans="2:19" ht="13.5" customHeight="1">
      <c r="B166" s="1374" t="s">
        <v>130</v>
      </c>
      <c r="C166" s="1306">
        <v>42.9</v>
      </c>
      <c r="D166" s="1413" t="s">
        <v>3160</v>
      </c>
      <c r="E166" s="1306">
        <v>39.6</v>
      </c>
      <c r="F166" s="1413" t="s">
        <v>3161</v>
      </c>
      <c r="G166" s="1306">
        <v>46</v>
      </c>
      <c r="H166" s="1414" t="s">
        <v>3162</v>
      </c>
      <c r="I166" s="1400"/>
      <c r="J166" s="1749"/>
      <c r="K166" s="1749"/>
      <c r="L166" s="1309"/>
      <c r="M166" s="1346"/>
      <c r="N166" s="1412"/>
      <c r="O166" s="1346"/>
      <c r="P166" s="1309"/>
      <c r="Q166" s="1309"/>
      <c r="R166" s="1183"/>
      <c r="S166" s="1183"/>
    </row>
    <row r="167" spans="2:19" ht="13.5" customHeight="1">
      <c r="B167" s="1375" t="s">
        <v>136</v>
      </c>
      <c r="C167" s="1385">
        <v>49.5</v>
      </c>
      <c r="D167" s="1392" t="s">
        <v>3163</v>
      </c>
      <c r="E167" s="1385">
        <v>49.7</v>
      </c>
      <c r="F167" s="1392" t="s">
        <v>3164</v>
      </c>
      <c r="G167" s="1385">
        <v>49.4</v>
      </c>
      <c r="H167" s="1415" t="s">
        <v>3165</v>
      </c>
      <c r="I167" s="1400"/>
      <c r="J167" s="1749"/>
      <c r="K167" s="1749"/>
      <c r="L167" s="1309"/>
      <c r="M167" s="1346"/>
      <c r="N167" s="1412"/>
      <c r="O167" s="1346"/>
      <c r="P167" s="1309"/>
      <c r="Q167" s="1309"/>
      <c r="R167" s="1183"/>
      <c r="S167" s="1183"/>
    </row>
    <row r="168" spans="2:19" ht="12.75">
      <c r="B168" s="34" t="s">
        <v>365</v>
      </c>
      <c r="C168" s="1340"/>
      <c r="D168" s="1340"/>
      <c r="E168" s="1302"/>
      <c r="F168" s="1302"/>
      <c r="G168" s="1304"/>
      <c r="H168" s="1340"/>
      <c r="I168" s="1340"/>
      <c r="J168" s="1302"/>
      <c r="K168" s="1302"/>
      <c r="L168" s="1302"/>
      <c r="M168" s="1302"/>
      <c r="N168" s="1333"/>
      <c r="O168" s="1302"/>
      <c r="P168" s="1340"/>
      <c r="Q168" s="1340"/>
      <c r="R168" s="1176"/>
      <c r="S168" s="1176"/>
    </row>
    <row r="169" spans="2:19" ht="12.75">
      <c r="B169" s="34" t="s">
        <v>143</v>
      </c>
      <c r="C169" s="1340"/>
      <c r="D169" s="1340"/>
      <c r="E169" s="1302"/>
      <c r="F169" s="1302"/>
      <c r="G169" s="1304"/>
      <c r="H169" s="1340"/>
      <c r="I169" s="1340"/>
      <c r="J169" s="1302"/>
      <c r="K169" s="1302"/>
      <c r="L169" s="1302"/>
      <c r="M169" s="1302"/>
      <c r="N169" s="1333"/>
      <c r="O169" s="1302"/>
      <c r="P169" s="1340"/>
      <c r="Q169" s="1340"/>
      <c r="R169" s="1176"/>
      <c r="S169" s="1176"/>
    </row>
  </sheetData>
  <sheetProtection/>
  <mergeCells count="85">
    <mergeCell ref="J165:K165"/>
    <mergeCell ref="J166:K166"/>
    <mergeCell ref="J157:K157"/>
    <mergeCell ref="J17:K17"/>
    <mergeCell ref="J18:K18"/>
    <mergeCell ref="J19:K19"/>
    <mergeCell ref="J161:K161"/>
    <mergeCell ref="J162:K162"/>
    <mergeCell ref="J20:K20"/>
    <mergeCell ref="C99:P99"/>
    <mergeCell ref="J167:K167"/>
    <mergeCell ref="C8:D8"/>
    <mergeCell ref="E8:J8"/>
    <mergeCell ref="J163:K163"/>
    <mergeCell ref="J153:K153"/>
    <mergeCell ref="J154:K154"/>
    <mergeCell ref="J155:K155"/>
    <mergeCell ref="J158:K158"/>
    <mergeCell ref="J159:K159"/>
    <mergeCell ref="J160:K160"/>
    <mergeCell ref="B1:P1"/>
    <mergeCell ref="C4:J6"/>
    <mergeCell ref="B11:P11"/>
    <mergeCell ref="B15:B16"/>
    <mergeCell ref="C15:D15"/>
    <mergeCell ref="E15:F15"/>
    <mergeCell ref="G15:H15"/>
    <mergeCell ref="I15:K15"/>
    <mergeCell ref="J16:K16"/>
    <mergeCell ref="J164:K164"/>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C75:P75"/>
    <mergeCell ref="C143:P143"/>
    <mergeCell ref="B109:B110"/>
    <mergeCell ref="C100:Q100"/>
    <mergeCell ref="B104:P104"/>
    <mergeCell ref="B105:P105"/>
    <mergeCell ref="B76:B77"/>
    <mergeCell ref="B106:P106"/>
    <mergeCell ref="C108:P108"/>
    <mergeCell ref="R76:S76"/>
    <mergeCell ref="C77:D77"/>
    <mergeCell ref="E77:F77"/>
    <mergeCell ref="G77:H77"/>
    <mergeCell ref="I77:J77"/>
    <mergeCell ref="C76:J76"/>
    <mergeCell ref="K76:P76"/>
    <mergeCell ref="J38:K38"/>
    <mergeCell ref="J39:K39"/>
    <mergeCell ref="B72:P72"/>
    <mergeCell ref="B67:H67"/>
    <mergeCell ref="B68:H68"/>
    <mergeCell ref="B73:P73"/>
    <mergeCell ref="B44:P44"/>
    <mergeCell ref="J31:K31"/>
    <mergeCell ref="J29:K29"/>
    <mergeCell ref="J30:K30"/>
    <mergeCell ref="J32:K32"/>
    <mergeCell ref="J33:K33"/>
    <mergeCell ref="J34:K34"/>
    <mergeCell ref="J35:K35"/>
    <mergeCell ref="J36:K36"/>
    <mergeCell ref="J37:K37"/>
    <mergeCell ref="J28:K28"/>
    <mergeCell ref="J22:K22"/>
    <mergeCell ref="J23:K23"/>
    <mergeCell ref="J24:K24"/>
    <mergeCell ref="J25:K25"/>
    <mergeCell ref="J26:K26"/>
    <mergeCell ref="J27:K27"/>
  </mergeCells>
  <conditionalFormatting sqref="L79 L81:L82 L84:L86 L96:L98 N79 N81:N82 N84:N86 N96:N98 P79 P81:P82 P84:P86 P88:P90 P92:P94 P96:P98">
    <cfRule type="cellIs" priority="8"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7" dxfId="0" operator="lessThan">
      <formula>0.05</formula>
    </cfRule>
  </conditionalFormatting>
  <conditionalFormatting sqref="N136:N138">
    <cfRule type="cellIs" priority="1" dxfId="0" operator="lessThan">
      <formula>0.05</formula>
    </cfRule>
  </conditionalFormatting>
  <conditionalFormatting sqref="L88:L90">
    <cfRule type="cellIs" priority="6" dxfId="0" operator="lessThan">
      <formula>0.05</formula>
    </cfRule>
  </conditionalFormatting>
  <conditionalFormatting sqref="N88:N90">
    <cfRule type="cellIs" priority="5" dxfId="0" operator="lessThan">
      <formula>0.05</formula>
    </cfRule>
  </conditionalFormatting>
  <conditionalFormatting sqref="N92:N94">
    <cfRule type="cellIs" priority="4" dxfId="0" operator="lessThan">
      <formula>0.05</formula>
    </cfRule>
  </conditionalFormatting>
  <conditionalFormatting sqref="L132:L134">
    <cfRule type="cellIs" priority="3" dxfId="0" operator="lessThan">
      <formula>0.05</formula>
    </cfRule>
  </conditionalFormatting>
  <conditionalFormatting sqref="N132:N134">
    <cfRule type="cellIs" priority="2"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14.xml><?xml version="1.0" encoding="utf-8"?>
<worksheet xmlns="http://schemas.openxmlformats.org/spreadsheetml/2006/main" xmlns:r="http://schemas.openxmlformats.org/officeDocument/2006/relationships">
  <sheetPr>
    <pageSetUpPr fitToPage="1"/>
  </sheetPr>
  <dimension ref="A1:S169"/>
  <sheetViews>
    <sheetView showGridLines="0" zoomScalePageLayoutView="0" workbookViewId="0" topLeftCell="A1">
      <selection activeCell="A1" sqref="A1"/>
    </sheetView>
  </sheetViews>
  <sheetFormatPr defaultColWidth="9.140625" defaultRowHeight="12.75"/>
  <cols>
    <col min="1" max="1" width="2.28125" style="1297" customWidth="1"/>
    <col min="2" max="2" width="20.7109375" style="1297" customWidth="1"/>
    <col min="3" max="4" width="10.140625" style="1297" customWidth="1"/>
    <col min="5" max="5" width="11.140625" style="1297" customWidth="1"/>
    <col min="6" max="6" width="10.57421875" style="1297" customWidth="1"/>
    <col min="7" max="7" width="10.8515625" style="1297" customWidth="1"/>
    <col min="8" max="8" width="11.57421875" style="1297" customWidth="1"/>
    <col min="9" max="9" width="10.28125" style="1297" customWidth="1"/>
    <col min="10" max="10" width="15.140625" style="1297" customWidth="1"/>
    <col min="11" max="11" width="5.00390625" style="1297" customWidth="1"/>
    <col min="12" max="12" width="12.140625" style="1297" customWidth="1"/>
    <col min="13" max="13" width="3.57421875" style="1297" customWidth="1"/>
    <col min="14" max="14" width="9.7109375" style="1297" customWidth="1"/>
    <col min="15" max="15" width="3.57421875" style="1297" customWidth="1"/>
    <col min="16" max="16" width="10.28125" style="1297" customWidth="1"/>
    <col min="17" max="17" width="21.28125" style="1297" customWidth="1"/>
    <col min="18" max="18" width="82.7109375" style="1297" customWidth="1"/>
    <col min="19" max="16384" width="9.140625" style="1297" customWidth="1"/>
  </cols>
  <sheetData>
    <row r="1" spans="1:18" ht="14.25">
      <c r="A1" s="1423"/>
      <c r="B1" s="1720" t="s">
        <v>0</v>
      </c>
      <c r="C1" s="1720"/>
      <c r="D1" s="1720"/>
      <c r="E1" s="1720"/>
      <c r="F1" s="1720"/>
      <c r="G1" s="1720"/>
      <c r="H1" s="1720"/>
      <c r="I1" s="1720"/>
      <c r="J1" s="1720"/>
      <c r="K1" s="1720"/>
      <c r="L1" s="1721"/>
      <c r="M1" s="1721"/>
      <c r="N1" s="1721"/>
      <c r="O1" s="1721"/>
      <c r="P1" s="1721"/>
      <c r="Q1" s="1464"/>
      <c r="R1" s="1305"/>
    </row>
    <row r="2" spans="1:18" ht="5.25" customHeight="1">
      <c r="A2" s="1423"/>
      <c r="B2" s="1438"/>
      <c r="C2" s="1462"/>
      <c r="D2" s="1462"/>
      <c r="E2" s="1462"/>
      <c r="F2" s="1462"/>
      <c r="G2" s="1462"/>
      <c r="H2" s="1462"/>
      <c r="I2" s="1462"/>
      <c r="J2" s="1462"/>
      <c r="K2" s="1462"/>
      <c r="L2" s="1425"/>
      <c r="M2" s="1462"/>
      <c r="N2" s="1458"/>
      <c r="O2" s="1462"/>
      <c r="P2" s="1458"/>
      <c r="Q2" s="1458"/>
      <c r="R2" s="1342"/>
    </row>
    <row r="3" spans="1:19" ht="19.5">
      <c r="A3" s="1423"/>
      <c r="B3" s="1424"/>
      <c r="C3" s="1424"/>
      <c r="D3" s="1488"/>
      <c r="E3" s="1488"/>
      <c r="F3" s="1488"/>
      <c r="G3" s="1488"/>
      <c r="H3" s="1488"/>
      <c r="I3" s="1488"/>
      <c r="J3" s="1488"/>
      <c r="K3" s="1488"/>
      <c r="L3" s="128"/>
      <c r="M3" s="128"/>
      <c r="N3" s="128"/>
      <c r="O3" s="128"/>
      <c r="P3" s="128"/>
      <c r="Q3" s="1488"/>
      <c r="R3" s="3" t="s">
        <v>1</v>
      </c>
      <c r="S3" s="1420"/>
    </row>
    <row r="4" spans="1:19" ht="12.75" customHeight="1">
      <c r="A4" s="1423"/>
      <c r="B4" s="1424"/>
      <c r="C4" s="1722" t="s">
        <v>3167</v>
      </c>
      <c r="D4" s="1722"/>
      <c r="E4" s="1722"/>
      <c r="F4" s="1722"/>
      <c r="G4" s="1722"/>
      <c r="H4" s="1722"/>
      <c r="I4" s="1722"/>
      <c r="J4" s="1722"/>
      <c r="K4" s="1458"/>
      <c r="L4" s="1458"/>
      <c r="M4" s="1458"/>
      <c r="N4" s="1458"/>
      <c r="O4" s="1458"/>
      <c r="P4" s="1458"/>
      <c r="Q4" s="1458"/>
      <c r="R4" s="1342" t="s">
        <v>3</v>
      </c>
      <c r="S4" s="1420"/>
    </row>
    <row r="5" spans="1:19" ht="30.75" customHeight="1">
      <c r="A5" s="1423"/>
      <c r="B5" s="1445" t="s">
        <v>4</v>
      </c>
      <c r="C5" s="1722"/>
      <c r="D5" s="1722"/>
      <c r="E5" s="1722"/>
      <c r="F5" s="1722"/>
      <c r="G5" s="1722"/>
      <c r="H5" s="1722"/>
      <c r="I5" s="1722"/>
      <c r="J5" s="1722"/>
      <c r="K5" s="1458"/>
      <c r="L5" s="1458"/>
      <c r="M5" s="1458"/>
      <c r="N5" s="1458"/>
      <c r="O5" s="1458"/>
      <c r="P5" s="1458"/>
      <c r="Q5" s="1458"/>
      <c r="R5" s="1342" t="s">
        <v>5</v>
      </c>
      <c r="S5" s="1420"/>
    </row>
    <row r="6" spans="1:19" ht="18.75" customHeight="1">
      <c r="A6" s="1423"/>
      <c r="B6" s="1424"/>
      <c r="C6" s="1722"/>
      <c r="D6" s="1722"/>
      <c r="E6" s="1722"/>
      <c r="F6" s="1722"/>
      <c r="G6" s="1722"/>
      <c r="H6" s="1722"/>
      <c r="I6" s="1722"/>
      <c r="J6" s="1722"/>
      <c r="K6" s="1458"/>
      <c r="L6" s="1458"/>
      <c r="M6" s="1458"/>
      <c r="N6" s="1458"/>
      <c r="O6" s="1458"/>
      <c r="P6" s="1458"/>
      <c r="Q6" s="1458"/>
      <c r="R6" s="1342" t="s">
        <v>6</v>
      </c>
      <c r="S6" s="1420"/>
    </row>
    <row r="7" spans="1:19" ht="24" customHeight="1">
      <c r="A7" s="1423"/>
      <c r="B7" s="1541"/>
      <c r="C7" s="130" t="s">
        <v>7</v>
      </c>
      <c r="D7" s="1424"/>
      <c r="E7" s="1424"/>
      <c r="F7" s="1424"/>
      <c r="G7" s="1424"/>
      <c r="H7" s="1424"/>
      <c r="I7" s="1424"/>
      <c r="J7" s="1424"/>
      <c r="K7" s="1542"/>
      <c r="L7" s="1458"/>
      <c r="M7" s="1458"/>
      <c r="N7" s="1458"/>
      <c r="O7" s="1458"/>
      <c r="P7" s="1458"/>
      <c r="Q7" s="1458"/>
      <c r="R7" s="1342" t="s">
        <v>8</v>
      </c>
      <c r="S7" s="1420"/>
    </row>
    <row r="8" spans="1:19" ht="29.25" customHeight="1">
      <c r="A8" s="1423"/>
      <c r="B8" s="1424"/>
      <c r="C8" s="1753" t="s">
        <v>9</v>
      </c>
      <c r="D8" s="1753"/>
      <c r="E8" s="1754" t="s">
        <v>3561</v>
      </c>
      <c r="F8" s="1754"/>
      <c r="G8" s="1754"/>
      <c r="H8" s="1754"/>
      <c r="I8" s="1754"/>
      <c r="J8" s="1754"/>
      <c r="K8" s="1458"/>
      <c r="L8" s="1458"/>
      <c r="M8" s="1458"/>
      <c r="N8" s="1458"/>
      <c r="O8" s="1458"/>
      <c r="P8" s="1458"/>
      <c r="Q8" s="1458"/>
      <c r="R8" s="1342" t="s">
        <v>11</v>
      </c>
      <c r="S8" s="1420"/>
    </row>
    <row r="9" spans="1:19" ht="15">
      <c r="A9" s="1423"/>
      <c r="B9" s="1424"/>
      <c r="C9" s="21"/>
      <c r="D9" s="21"/>
      <c r="E9" s="1458"/>
      <c r="F9" s="1458"/>
      <c r="G9" s="1458"/>
      <c r="H9" s="1458"/>
      <c r="I9" s="1458"/>
      <c r="J9" s="1458"/>
      <c r="K9" s="1458"/>
      <c r="L9" s="1458"/>
      <c r="M9" s="1458"/>
      <c r="N9" s="1458"/>
      <c r="O9" s="1458"/>
      <c r="P9" s="1458"/>
      <c r="Q9" s="1458"/>
      <c r="R9" s="2"/>
      <c r="S9" s="1335"/>
    </row>
    <row r="10" spans="1:18" ht="15">
      <c r="A10" s="1423"/>
      <c r="B10" s="1437" t="s">
        <v>12</v>
      </c>
      <c r="C10" s="34"/>
      <c r="D10" s="34"/>
      <c r="E10" s="1458"/>
      <c r="F10" s="1458"/>
      <c r="G10" s="1458"/>
      <c r="H10" s="1458"/>
      <c r="I10" s="1458"/>
      <c r="J10" s="1458"/>
      <c r="K10" s="1458"/>
      <c r="L10" s="1458"/>
      <c r="M10" s="1458"/>
      <c r="N10" s="1458"/>
      <c r="O10" s="1458"/>
      <c r="P10" s="1458"/>
      <c r="Q10" s="1451"/>
      <c r="R10" s="1342"/>
    </row>
    <row r="11" spans="1:19" ht="21.75" customHeight="1">
      <c r="A11" s="1423"/>
      <c r="B11" s="1723" t="s">
        <v>13</v>
      </c>
      <c r="C11" s="1723"/>
      <c r="D11" s="1723"/>
      <c r="E11" s="1723"/>
      <c r="F11" s="1723"/>
      <c r="G11" s="1723"/>
      <c r="H11" s="1723"/>
      <c r="I11" s="1723"/>
      <c r="J11" s="1723"/>
      <c r="K11" s="1723"/>
      <c r="L11" s="1723"/>
      <c r="M11" s="1723"/>
      <c r="N11" s="1723"/>
      <c r="O11" s="1723"/>
      <c r="P11" s="1723"/>
      <c r="Q11" s="1463"/>
      <c r="R11" s="1307"/>
      <c r="S11" s="1302"/>
    </row>
    <row r="12" spans="1:18" ht="16.5" customHeight="1">
      <c r="A12" s="1423"/>
      <c r="B12" s="1459" t="s">
        <v>14</v>
      </c>
      <c r="C12" s="1441" t="s">
        <v>3167</v>
      </c>
      <c r="D12" s="1441"/>
      <c r="E12" s="1458"/>
      <c r="F12" s="1458"/>
      <c r="G12" s="1458"/>
      <c r="H12" s="1458"/>
      <c r="I12" s="1458"/>
      <c r="J12" s="1458"/>
      <c r="K12" s="1458"/>
      <c r="L12" s="1458"/>
      <c r="M12" s="1458"/>
      <c r="N12" s="1458"/>
      <c r="O12" s="1458"/>
      <c r="P12" s="1458"/>
      <c r="Q12" s="1458"/>
      <c r="R12" s="1342"/>
    </row>
    <row r="13" spans="1:17" ht="12.75">
      <c r="A13" s="1423"/>
      <c r="B13" s="1430"/>
      <c r="C13" s="1442" t="s">
        <v>15</v>
      </c>
      <c r="D13" s="1442"/>
      <c r="E13" s="1458"/>
      <c r="F13" s="1458"/>
      <c r="G13" s="1458"/>
      <c r="H13" s="1458"/>
      <c r="I13" s="1458"/>
      <c r="J13" s="1458"/>
      <c r="K13" s="1458"/>
      <c r="L13" s="1458"/>
      <c r="M13" s="1458"/>
      <c r="N13" s="1458"/>
      <c r="O13" s="1458"/>
      <c r="P13" s="1458"/>
      <c r="Q13" s="1458"/>
    </row>
    <row r="14" spans="1:17" ht="12.75">
      <c r="A14" s="1423"/>
      <c r="B14" s="1430"/>
      <c r="C14" s="1442" t="s">
        <v>16</v>
      </c>
      <c r="D14" s="1442"/>
      <c r="E14" s="1458"/>
      <c r="F14" s="1458"/>
      <c r="G14" s="1458"/>
      <c r="H14" s="1458"/>
      <c r="I14" s="1458"/>
      <c r="J14" s="1458"/>
      <c r="K14" s="1458"/>
      <c r="L14" s="1458"/>
      <c r="M14" s="1458"/>
      <c r="N14" s="1458"/>
      <c r="O14" s="1458"/>
      <c r="P14" s="1458"/>
      <c r="Q14" s="1458"/>
    </row>
    <row r="15" spans="1:19" ht="12.75">
      <c r="A15" s="1423"/>
      <c r="B15" s="1724" t="s">
        <v>17</v>
      </c>
      <c r="C15" s="1726" t="s">
        <v>18</v>
      </c>
      <c r="D15" s="1726"/>
      <c r="E15" s="1726" t="s">
        <v>19</v>
      </c>
      <c r="F15" s="1726"/>
      <c r="G15" s="1726" t="s">
        <v>20</v>
      </c>
      <c r="H15" s="1726"/>
      <c r="I15" s="1726" t="s">
        <v>21</v>
      </c>
      <c r="J15" s="1726"/>
      <c r="K15" s="1727"/>
      <c r="L15" s="1426"/>
      <c r="M15" s="1475"/>
      <c r="N15" s="1426"/>
      <c r="O15" s="1475"/>
      <c r="P15" s="1426"/>
      <c r="Q15" s="1453"/>
      <c r="R15" s="1317"/>
      <c r="S15" s="1317"/>
    </row>
    <row r="16" spans="1:17" ht="12.75">
      <c r="A16" s="1423"/>
      <c r="B16" s="1725"/>
      <c r="C16" s="1460" t="s">
        <v>22</v>
      </c>
      <c r="D16" s="1513" t="s">
        <v>23</v>
      </c>
      <c r="E16" s="1460" t="s">
        <v>22</v>
      </c>
      <c r="F16" s="1513" t="s">
        <v>23</v>
      </c>
      <c r="G16" s="1460" t="s">
        <v>22</v>
      </c>
      <c r="H16" s="1513" t="s">
        <v>23</v>
      </c>
      <c r="I16" s="1497" t="s">
        <v>24</v>
      </c>
      <c r="J16" s="1728" t="s">
        <v>23</v>
      </c>
      <c r="K16" s="1729"/>
      <c r="L16" s="1424"/>
      <c r="M16" s="1485"/>
      <c r="N16" s="1467"/>
      <c r="O16" s="1485"/>
      <c r="P16" s="1424"/>
      <c r="Q16" s="1424"/>
    </row>
    <row r="17" spans="1:17" ht="13.5" customHeight="1">
      <c r="A17" s="1423"/>
      <c r="B17" s="1493" t="s">
        <v>25</v>
      </c>
      <c r="C17" s="1432">
        <v>35.3556</v>
      </c>
      <c r="D17" s="1468" t="s">
        <v>3168</v>
      </c>
      <c r="E17" s="1432">
        <v>40.2372</v>
      </c>
      <c r="F17" s="1468" t="s">
        <v>3169</v>
      </c>
      <c r="G17" s="1432">
        <v>30.7328</v>
      </c>
      <c r="H17" s="1490" t="s">
        <v>3170</v>
      </c>
      <c r="I17" s="1508" t="s">
        <v>3171</v>
      </c>
      <c r="J17" s="1730" t="s">
        <v>3172</v>
      </c>
      <c r="K17" s="1731"/>
      <c r="L17" s="1424"/>
      <c r="M17" s="1465"/>
      <c r="N17" s="1467"/>
      <c r="O17" s="1465"/>
      <c r="P17" s="1424"/>
      <c r="Q17" s="1424"/>
    </row>
    <row r="18" spans="1:19" ht="13.5" customHeight="1">
      <c r="A18" s="1423"/>
      <c r="B18" s="1493" t="s">
        <v>31</v>
      </c>
      <c r="C18" s="1434"/>
      <c r="D18" s="1468"/>
      <c r="E18" s="1434"/>
      <c r="F18" s="1468"/>
      <c r="G18" s="1434"/>
      <c r="H18" s="1468"/>
      <c r="I18" s="1432"/>
      <c r="J18" s="1719"/>
      <c r="K18" s="1719"/>
      <c r="L18" s="1424"/>
      <c r="M18" s="1465"/>
      <c r="N18" s="1467"/>
      <c r="O18" s="1465"/>
      <c r="P18" s="1424"/>
      <c r="Q18" s="1458"/>
      <c r="R18" s="1333"/>
      <c r="S18" s="1333"/>
    </row>
    <row r="19" spans="1:17" ht="13.5" customHeight="1">
      <c r="A19" s="1423"/>
      <c r="B19" s="1443" t="s">
        <v>32</v>
      </c>
      <c r="C19" s="1432">
        <v>21.6201</v>
      </c>
      <c r="D19" s="1468" t="s">
        <v>3173</v>
      </c>
      <c r="E19" s="1432">
        <v>20.2395</v>
      </c>
      <c r="F19" s="1468" t="s">
        <v>3174</v>
      </c>
      <c r="G19" s="1432">
        <v>23.0397</v>
      </c>
      <c r="H19" s="1468" t="s">
        <v>3175</v>
      </c>
      <c r="I19" s="1432" t="s">
        <v>3176</v>
      </c>
      <c r="J19" s="1719" t="s">
        <v>3177</v>
      </c>
      <c r="K19" s="1719"/>
      <c r="L19" s="1424"/>
      <c r="M19" s="1465"/>
      <c r="N19" s="1467"/>
      <c r="O19" s="1465"/>
      <c r="P19" s="1424"/>
      <c r="Q19" s="1424"/>
    </row>
    <row r="20" spans="1:17" ht="13.5" customHeight="1">
      <c r="A20" s="1423"/>
      <c r="B20" s="1443" t="s">
        <v>38</v>
      </c>
      <c r="C20" s="1432">
        <v>27.1175</v>
      </c>
      <c r="D20" s="1468" t="s">
        <v>3178</v>
      </c>
      <c r="E20" s="1432">
        <v>28.8878</v>
      </c>
      <c r="F20" s="1468" t="s">
        <v>3179</v>
      </c>
      <c r="G20" s="1432">
        <v>25.2021</v>
      </c>
      <c r="H20" s="1468" t="s">
        <v>3180</v>
      </c>
      <c r="I20" s="1432" t="s">
        <v>3181</v>
      </c>
      <c r="J20" s="1719" t="s">
        <v>3182</v>
      </c>
      <c r="K20" s="1719"/>
      <c r="L20" s="1424"/>
      <c r="M20" s="1465"/>
      <c r="N20" s="1467"/>
      <c r="O20" s="1465"/>
      <c r="P20" s="1424"/>
      <c r="Q20" s="1424"/>
    </row>
    <row r="21" spans="1:19" ht="9" customHeight="1">
      <c r="A21" s="1423"/>
      <c r="B21" s="1518"/>
      <c r="C21" s="1434"/>
      <c r="D21" s="1468"/>
      <c r="E21" s="1434"/>
      <c r="F21" s="1468"/>
      <c r="G21" s="1434"/>
      <c r="H21" s="1468"/>
      <c r="I21" s="1432"/>
      <c r="J21" s="1468"/>
      <c r="K21" s="1514"/>
      <c r="L21" s="1424"/>
      <c r="M21" s="1465"/>
      <c r="N21" s="1467"/>
      <c r="O21" s="1465"/>
      <c r="P21" s="1424"/>
      <c r="Q21" s="1458"/>
      <c r="R21" s="1333"/>
      <c r="S21" s="1333"/>
    </row>
    <row r="22" spans="1:17" ht="13.5" customHeight="1">
      <c r="A22" s="1423"/>
      <c r="B22" s="1443" t="s">
        <v>44</v>
      </c>
      <c r="C22" s="1432">
        <v>25.4663</v>
      </c>
      <c r="D22" s="1468" t="s">
        <v>3183</v>
      </c>
      <c r="E22" s="1432">
        <v>26.3351</v>
      </c>
      <c r="F22" s="1468" t="s">
        <v>3184</v>
      </c>
      <c r="G22" s="1432">
        <v>24.5407</v>
      </c>
      <c r="H22" s="1468" t="s">
        <v>3185</v>
      </c>
      <c r="I22" s="1432" t="s">
        <v>3186</v>
      </c>
      <c r="J22" s="1719" t="s">
        <v>3187</v>
      </c>
      <c r="K22" s="1719"/>
      <c r="L22" s="1424"/>
      <c r="M22" s="1465"/>
      <c r="N22" s="1467"/>
      <c r="O22" s="1465"/>
      <c r="P22" s="1424"/>
      <c r="Q22" s="1424"/>
    </row>
    <row r="23" spans="1:17" ht="13.5" customHeight="1">
      <c r="A23" s="1423"/>
      <c r="B23" s="1443" t="s">
        <v>50</v>
      </c>
      <c r="C23" s="1432">
        <v>32.9828</v>
      </c>
      <c r="D23" s="1468" t="s">
        <v>3188</v>
      </c>
      <c r="E23" s="1432">
        <v>40.6784</v>
      </c>
      <c r="F23" s="1468" t="s">
        <v>3189</v>
      </c>
      <c r="G23" s="1432">
        <v>25.5292</v>
      </c>
      <c r="H23" s="1468" t="s">
        <v>3190</v>
      </c>
      <c r="I23" s="1432" t="s">
        <v>3191</v>
      </c>
      <c r="J23" s="1719" t="s">
        <v>3192</v>
      </c>
      <c r="K23" s="1719"/>
      <c r="L23" s="1424"/>
      <c r="M23" s="1465"/>
      <c r="N23" s="1467"/>
      <c r="O23" s="1465"/>
      <c r="P23" s="1424"/>
      <c r="Q23" s="1424"/>
    </row>
    <row r="24" spans="1:17" ht="13.5" customHeight="1">
      <c r="A24" s="1423"/>
      <c r="B24" s="1443" t="s">
        <v>56</v>
      </c>
      <c r="C24" s="1432">
        <v>35.3294</v>
      </c>
      <c r="D24" s="1468" t="s">
        <v>3193</v>
      </c>
      <c r="E24" s="1432">
        <v>44.1162</v>
      </c>
      <c r="F24" s="1468" t="s">
        <v>3194</v>
      </c>
      <c r="G24" s="1432">
        <v>27.3345</v>
      </c>
      <c r="H24" s="1468" t="s">
        <v>3195</v>
      </c>
      <c r="I24" s="1432" t="s">
        <v>3196</v>
      </c>
      <c r="J24" s="1719" t="s">
        <v>3197</v>
      </c>
      <c r="K24" s="1719"/>
      <c r="L24" s="1424"/>
      <c r="M24" s="1465"/>
      <c r="N24" s="1467"/>
      <c r="O24" s="1465"/>
      <c r="P24" s="1424"/>
      <c r="Q24" s="1424"/>
    </row>
    <row r="25" spans="1:17" ht="13.5" customHeight="1">
      <c r="A25" s="1423"/>
      <c r="B25" s="1443" t="s">
        <v>62</v>
      </c>
      <c r="C25" s="1432">
        <v>40.2188</v>
      </c>
      <c r="D25" s="1468" t="s">
        <v>3198</v>
      </c>
      <c r="E25" s="1432">
        <v>46.817</v>
      </c>
      <c r="F25" s="1468" t="s">
        <v>3199</v>
      </c>
      <c r="G25" s="1432">
        <v>34.0191</v>
      </c>
      <c r="H25" s="1468" t="s">
        <v>3200</v>
      </c>
      <c r="I25" s="1432" t="s">
        <v>3201</v>
      </c>
      <c r="J25" s="1719" t="s">
        <v>3202</v>
      </c>
      <c r="K25" s="1719"/>
      <c r="L25" s="1424"/>
      <c r="M25" s="1465"/>
      <c r="N25" s="1467"/>
      <c r="O25" s="1465"/>
      <c r="P25" s="1424"/>
      <c r="Q25" s="1424"/>
    </row>
    <row r="26" spans="1:17" ht="13.5" customHeight="1">
      <c r="A26" s="1423"/>
      <c r="B26" s="1443" t="s">
        <v>68</v>
      </c>
      <c r="C26" s="1432">
        <v>38.8931</v>
      </c>
      <c r="D26" s="1468" t="s">
        <v>3203</v>
      </c>
      <c r="E26" s="1432">
        <v>42.0509</v>
      </c>
      <c r="F26" s="1468" t="s">
        <v>3204</v>
      </c>
      <c r="G26" s="1432">
        <v>35.859</v>
      </c>
      <c r="H26" s="1468" t="s">
        <v>3205</v>
      </c>
      <c r="I26" s="1432" t="s">
        <v>3206</v>
      </c>
      <c r="J26" s="1719" t="s">
        <v>3207</v>
      </c>
      <c r="K26" s="1719"/>
      <c r="L26" s="1424"/>
      <c r="M26" s="1465"/>
      <c r="N26" s="1467"/>
      <c r="O26" s="1465"/>
      <c r="P26" s="1424"/>
      <c r="Q26" s="1424"/>
    </row>
    <row r="27" spans="1:17" ht="13.5" customHeight="1">
      <c r="A27" s="1423"/>
      <c r="B27" s="1443" t="s">
        <v>74</v>
      </c>
      <c r="C27" s="1432">
        <v>40.4587</v>
      </c>
      <c r="D27" s="1468" t="s">
        <v>3208</v>
      </c>
      <c r="E27" s="1432">
        <v>44.417</v>
      </c>
      <c r="F27" s="1468" t="s">
        <v>3209</v>
      </c>
      <c r="G27" s="1432">
        <v>36.7413</v>
      </c>
      <c r="H27" s="1468" t="s">
        <v>3210</v>
      </c>
      <c r="I27" s="1432" t="s">
        <v>3211</v>
      </c>
      <c r="J27" s="1719" t="s">
        <v>3212</v>
      </c>
      <c r="K27" s="1719"/>
      <c r="L27" s="1424"/>
      <c r="M27" s="1465"/>
      <c r="N27" s="1467"/>
      <c r="O27" s="1465"/>
      <c r="P27" s="1424"/>
      <c r="Q27" s="1424"/>
    </row>
    <row r="28" spans="1:17" ht="13.5" customHeight="1">
      <c r="A28" s="1423"/>
      <c r="B28" s="1443" t="s">
        <v>80</v>
      </c>
      <c r="C28" s="1432">
        <v>40.044</v>
      </c>
      <c r="D28" s="1468" t="s">
        <v>3213</v>
      </c>
      <c r="E28" s="1432">
        <v>42.7969</v>
      </c>
      <c r="F28" s="1468" t="s">
        <v>3214</v>
      </c>
      <c r="G28" s="1432">
        <v>38.0047</v>
      </c>
      <c r="H28" s="1468" t="s">
        <v>3215</v>
      </c>
      <c r="I28" s="1432" t="s">
        <v>3216</v>
      </c>
      <c r="J28" s="1719" t="s">
        <v>3217</v>
      </c>
      <c r="K28" s="1719"/>
      <c r="L28" s="1424"/>
      <c r="M28" s="1465"/>
      <c r="N28" s="1467"/>
      <c r="O28" s="1465"/>
      <c r="P28" s="1424"/>
      <c r="Q28" s="1424"/>
    </row>
    <row r="29" spans="1:17" ht="13.5" customHeight="1">
      <c r="A29" s="1423"/>
      <c r="B29" s="1493" t="s">
        <v>86</v>
      </c>
      <c r="C29" s="1483"/>
      <c r="D29" s="1468"/>
      <c r="E29" s="1434"/>
      <c r="F29" s="1468"/>
      <c r="G29" s="1434"/>
      <c r="H29" s="1468"/>
      <c r="I29" s="1432"/>
      <c r="J29" s="1719"/>
      <c r="K29" s="1719"/>
      <c r="L29" s="1424"/>
      <c r="M29" s="1465"/>
      <c r="N29" s="1467"/>
      <c r="O29" s="1465"/>
      <c r="P29" s="1424"/>
      <c r="Q29" s="1424"/>
    </row>
    <row r="30" spans="1:17" ht="13.5" customHeight="1">
      <c r="A30" s="1423"/>
      <c r="B30" s="1443" t="s">
        <v>87</v>
      </c>
      <c r="C30" s="1432">
        <v>30.8706</v>
      </c>
      <c r="D30" s="1468" t="s">
        <v>3218</v>
      </c>
      <c r="E30" s="1432">
        <v>35.5513</v>
      </c>
      <c r="F30" s="1468" t="s">
        <v>3219</v>
      </c>
      <c r="G30" s="1432">
        <v>26.5427</v>
      </c>
      <c r="H30" s="1468" t="s">
        <v>3220</v>
      </c>
      <c r="I30" s="1432" t="s">
        <v>3221</v>
      </c>
      <c r="J30" s="1719" t="s">
        <v>3222</v>
      </c>
      <c r="K30" s="1719"/>
      <c r="L30" s="1424"/>
      <c r="M30" s="1465"/>
      <c r="N30" s="1467"/>
      <c r="O30" s="1465"/>
      <c r="P30" s="1424"/>
      <c r="Q30" s="1424"/>
    </row>
    <row r="31" spans="1:17" ht="13.5" customHeight="1">
      <c r="A31" s="1423"/>
      <c r="B31" s="1443" t="s">
        <v>93</v>
      </c>
      <c r="C31" s="1432">
        <v>22.757</v>
      </c>
      <c r="D31" s="1468" t="s">
        <v>3223</v>
      </c>
      <c r="E31" s="1432">
        <v>25.6182</v>
      </c>
      <c r="F31" s="1468" t="s">
        <v>3224</v>
      </c>
      <c r="G31" s="1432">
        <v>20.4193</v>
      </c>
      <c r="H31" s="1468" t="s">
        <v>3225</v>
      </c>
      <c r="I31" s="1432" t="s">
        <v>3226</v>
      </c>
      <c r="J31" s="1719" t="s">
        <v>3227</v>
      </c>
      <c r="K31" s="1719"/>
      <c r="L31" s="1424"/>
      <c r="M31" s="1465"/>
      <c r="N31" s="1467"/>
      <c r="O31" s="1465"/>
      <c r="P31" s="1424"/>
      <c r="Q31" s="1424"/>
    </row>
    <row r="32" spans="1:17" ht="13.5" customHeight="1">
      <c r="A32" s="1423"/>
      <c r="B32" s="1443" t="s">
        <v>99</v>
      </c>
      <c r="C32" s="1432">
        <v>29.014</v>
      </c>
      <c r="D32" s="1468" t="s">
        <v>3228</v>
      </c>
      <c r="E32" s="1432">
        <v>34.5211</v>
      </c>
      <c r="F32" s="1468" t="s">
        <v>3229</v>
      </c>
      <c r="G32" s="1432">
        <v>24.2426</v>
      </c>
      <c r="H32" s="1468" t="s">
        <v>3230</v>
      </c>
      <c r="I32" s="1432" t="s">
        <v>1945</v>
      </c>
      <c r="J32" s="1719" t="s">
        <v>3231</v>
      </c>
      <c r="K32" s="1719"/>
      <c r="L32" s="1424"/>
      <c r="M32" s="1465"/>
      <c r="N32" s="1467"/>
      <c r="O32" s="1465"/>
      <c r="P32" s="1424"/>
      <c r="Q32" s="1424"/>
    </row>
    <row r="33" spans="1:17" ht="13.5" customHeight="1">
      <c r="A33" s="1423"/>
      <c r="B33" s="1443" t="s">
        <v>105</v>
      </c>
      <c r="C33" s="1432">
        <v>37.6361</v>
      </c>
      <c r="D33" s="1468" t="s">
        <v>3232</v>
      </c>
      <c r="E33" s="1432">
        <v>42.5151</v>
      </c>
      <c r="F33" s="1468" t="s">
        <v>3233</v>
      </c>
      <c r="G33" s="1432">
        <v>32.9113</v>
      </c>
      <c r="H33" s="1468" t="s">
        <v>3234</v>
      </c>
      <c r="I33" s="1432" t="s">
        <v>3235</v>
      </c>
      <c r="J33" s="1719" t="s">
        <v>3236</v>
      </c>
      <c r="K33" s="1719"/>
      <c r="L33" s="1424"/>
      <c r="M33" s="1465"/>
      <c r="N33" s="1467"/>
      <c r="O33" s="1465"/>
      <c r="P33" s="1424"/>
      <c r="Q33" s="1424"/>
    </row>
    <row r="34" spans="1:17" ht="13.5" customHeight="1">
      <c r="A34" s="1423"/>
      <c r="B34" s="1494" t="s">
        <v>111</v>
      </c>
      <c r="C34" s="1483"/>
      <c r="D34" s="1468"/>
      <c r="E34" s="1515"/>
      <c r="F34" s="1468"/>
      <c r="G34" s="1434"/>
      <c r="H34" s="1468"/>
      <c r="I34" s="1432"/>
      <c r="J34" s="1719"/>
      <c r="K34" s="1719"/>
      <c r="L34" s="1424"/>
      <c r="M34" s="1465"/>
      <c r="N34" s="1467"/>
      <c r="O34" s="1465"/>
      <c r="P34" s="1424"/>
      <c r="Q34" s="1424"/>
    </row>
    <row r="35" spans="1:17" ht="13.5" customHeight="1">
      <c r="A35" s="1423"/>
      <c r="B35" s="1495" t="s">
        <v>112</v>
      </c>
      <c r="C35" s="1516">
        <v>37.2501</v>
      </c>
      <c r="D35" s="1468" t="s">
        <v>3237</v>
      </c>
      <c r="E35" s="1516">
        <v>42.4284</v>
      </c>
      <c r="F35" s="1468" t="s">
        <v>3238</v>
      </c>
      <c r="G35" s="1516">
        <v>31.8012</v>
      </c>
      <c r="H35" s="1468" t="s">
        <v>3239</v>
      </c>
      <c r="I35" s="1432" t="s">
        <v>3240</v>
      </c>
      <c r="J35" s="1719" t="s">
        <v>3241</v>
      </c>
      <c r="K35" s="1719"/>
      <c r="L35" s="1424"/>
      <c r="M35" s="1465"/>
      <c r="N35" s="1467"/>
      <c r="O35" s="1465"/>
      <c r="P35" s="1424"/>
      <c r="Q35" s="1424"/>
    </row>
    <row r="36" spans="1:17" ht="13.5" customHeight="1">
      <c r="A36" s="1423"/>
      <c r="B36" s="1495" t="s">
        <v>118</v>
      </c>
      <c r="C36" s="1516">
        <v>36.3055</v>
      </c>
      <c r="D36" s="1468" t="s">
        <v>3242</v>
      </c>
      <c r="E36" s="1516">
        <v>40.9984</v>
      </c>
      <c r="F36" s="1468" t="s">
        <v>3243</v>
      </c>
      <c r="G36" s="1516">
        <v>31.4902</v>
      </c>
      <c r="H36" s="1468" t="s">
        <v>3244</v>
      </c>
      <c r="I36" s="1432" t="s">
        <v>3245</v>
      </c>
      <c r="J36" s="1719" t="s">
        <v>3246</v>
      </c>
      <c r="K36" s="1719"/>
      <c r="L36" s="1424"/>
      <c r="M36" s="1465"/>
      <c r="N36" s="1467"/>
      <c r="O36" s="1465"/>
      <c r="P36" s="1424"/>
      <c r="Q36" s="1424"/>
    </row>
    <row r="37" spans="1:17" ht="13.5" customHeight="1">
      <c r="A37" s="1423"/>
      <c r="B37" s="1495" t="s">
        <v>124</v>
      </c>
      <c r="C37" s="1516">
        <v>38.4384</v>
      </c>
      <c r="D37" s="1468" t="s">
        <v>3247</v>
      </c>
      <c r="E37" s="1516">
        <v>42.8035</v>
      </c>
      <c r="F37" s="1468" t="s">
        <v>3248</v>
      </c>
      <c r="G37" s="1516">
        <v>34.3913</v>
      </c>
      <c r="H37" s="1468" t="s">
        <v>3249</v>
      </c>
      <c r="I37" s="1432" t="s">
        <v>3250</v>
      </c>
      <c r="J37" s="1719" t="s">
        <v>3251</v>
      </c>
      <c r="K37" s="1719"/>
      <c r="L37" s="1424"/>
      <c r="M37" s="1465"/>
      <c r="N37" s="1467"/>
      <c r="O37" s="1465"/>
      <c r="P37" s="1424"/>
      <c r="Q37" s="1424"/>
    </row>
    <row r="38" spans="1:17" ht="13.5" customHeight="1">
      <c r="A38" s="1423"/>
      <c r="B38" s="1495" t="s">
        <v>130</v>
      </c>
      <c r="C38" s="1516">
        <v>34.3878</v>
      </c>
      <c r="D38" s="1468" t="s">
        <v>3252</v>
      </c>
      <c r="E38" s="1516">
        <v>38.5138</v>
      </c>
      <c r="F38" s="1468" t="s">
        <v>2364</v>
      </c>
      <c r="G38" s="1516">
        <v>30.6526</v>
      </c>
      <c r="H38" s="1468" t="s">
        <v>3253</v>
      </c>
      <c r="I38" s="1432" t="s">
        <v>3254</v>
      </c>
      <c r="J38" s="1719" t="s">
        <v>3255</v>
      </c>
      <c r="K38" s="1719"/>
      <c r="L38" s="1424"/>
      <c r="M38" s="1465"/>
      <c r="N38" s="1467"/>
      <c r="O38" s="1465"/>
      <c r="P38" s="1424"/>
      <c r="Q38" s="1424"/>
    </row>
    <row r="39" spans="1:17" ht="13.5" customHeight="1">
      <c r="A39" s="1423"/>
      <c r="B39" s="1496" t="s">
        <v>136</v>
      </c>
      <c r="C39" s="1517">
        <v>29.9893</v>
      </c>
      <c r="D39" s="1491" t="s">
        <v>3256</v>
      </c>
      <c r="E39" s="1517">
        <v>35.6482</v>
      </c>
      <c r="F39" s="1491" t="s">
        <v>3257</v>
      </c>
      <c r="G39" s="1517">
        <v>25.2851</v>
      </c>
      <c r="H39" s="1491" t="s">
        <v>3258</v>
      </c>
      <c r="I39" s="1506" t="s">
        <v>3259</v>
      </c>
      <c r="J39" s="1732" t="s">
        <v>3260</v>
      </c>
      <c r="K39" s="1733"/>
      <c r="L39" s="1424"/>
      <c r="M39" s="1465"/>
      <c r="N39" s="1467"/>
      <c r="O39" s="1465"/>
      <c r="P39" s="1424"/>
      <c r="Q39" s="1424"/>
    </row>
    <row r="40" spans="1:19" ht="12.75">
      <c r="A40" s="1423"/>
      <c r="B40" s="34" t="s">
        <v>142</v>
      </c>
      <c r="C40" s="1463"/>
      <c r="D40" s="1463"/>
      <c r="E40" s="1429"/>
      <c r="F40" s="1429"/>
      <c r="G40" s="1431"/>
      <c r="H40" s="1463"/>
      <c r="I40" s="1463"/>
      <c r="J40" s="1429"/>
      <c r="K40" s="1429"/>
      <c r="L40" s="1429"/>
      <c r="M40" s="1429"/>
      <c r="N40" s="1458"/>
      <c r="O40" s="1429"/>
      <c r="P40" s="1463"/>
      <c r="Q40" s="1463"/>
      <c r="R40" s="1302"/>
      <c r="S40" s="1302"/>
    </row>
    <row r="41" spans="1:19" ht="12.75">
      <c r="A41" s="1423"/>
      <c r="B41" s="34" t="s">
        <v>143</v>
      </c>
      <c r="C41" s="1463"/>
      <c r="D41" s="1463"/>
      <c r="E41" s="1429"/>
      <c r="F41" s="1429"/>
      <c r="G41" s="1431"/>
      <c r="H41" s="1463"/>
      <c r="I41" s="1463"/>
      <c r="J41" s="1429"/>
      <c r="K41" s="1429"/>
      <c r="L41" s="1429"/>
      <c r="M41" s="1429"/>
      <c r="N41" s="1458"/>
      <c r="O41" s="1429"/>
      <c r="P41" s="1463"/>
      <c r="Q41" s="1463"/>
      <c r="R41" s="1302"/>
      <c r="S41" s="1302"/>
    </row>
    <row r="42" spans="1:17" ht="12.75">
      <c r="A42" s="1423"/>
      <c r="B42" s="1424"/>
      <c r="C42" s="1424"/>
      <c r="D42" s="1424"/>
      <c r="E42" s="1424"/>
      <c r="F42" s="1424"/>
      <c r="G42" s="1424"/>
      <c r="H42" s="1424"/>
      <c r="I42" s="1424"/>
      <c r="J42" s="1424"/>
      <c r="K42" s="1424"/>
      <c r="L42" s="1424"/>
      <c r="M42" s="1424"/>
      <c r="N42" s="1424"/>
      <c r="O42" s="1424"/>
      <c r="P42" s="1424"/>
      <c r="Q42" s="1424"/>
    </row>
    <row r="43" spans="1:19" ht="21" customHeight="1">
      <c r="A43" s="1423"/>
      <c r="B43" s="1436" t="s">
        <v>144</v>
      </c>
      <c r="C43" s="1463"/>
      <c r="D43" s="1463"/>
      <c r="E43" s="1429"/>
      <c r="F43" s="1429"/>
      <c r="G43" s="1458"/>
      <c r="H43" s="1463"/>
      <c r="I43" s="1463"/>
      <c r="J43" s="1429"/>
      <c r="K43" s="1429"/>
      <c r="L43" s="1429"/>
      <c r="M43" s="1429"/>
      <c r="N43" s="1458"/>
      <c r="O43" s="1429"/>
      <c r="P43" s="1463"/>
      <c r="Q43" s="1463"/>
      <c r="R43" s="1302"/>
      <c r="S43" s="1302"/>
    </row>
    <row r="44" spans="1:19" ht="48" customHeight="1">
      <c r="A44" s="1423"/>
      <c r="B44" s="1723" t="s">
        <v>145</v>
      </c>
      <c r="C44" s="1723"/>
      <c r="D44" s="1723"/>
      <c r="E44" s="1723"/>
      <c r="F44" s="1723"/>
      <c r="G44" s="1723"/>
      <c r="H44" s="1723"/>
      <c r="I44" s="1723"/>
      <c r="J44" s="1723"/>
      <c r="K44" s="1723"/>
      <c r="L44" s="1723"/>
      <c r="M44" s="1723"/>
      <c r="N44" s="1723"/>
      <c r="O44" s="1723"/>
      <c r="P44" s="1723"/>
      <c r="Q44" s="1463"/>
      <c r="R44" s="1302"/>
      <c r="S44" s="1302"/>
    </row>
    <row r="45" spans="1:19" ht="18" customHeight="1">
      <c r="A45" s="1423"/>
      <c r="B45" s="1440" t="s">
        <v>146</v>
      </c>
      <c r="C45" s="1441" t="s">
        <v>3167</v>
      </c>
      <c r="D45" s="1441"/>
      <c r="E45" s="1433"/>
      <c r="F45" s="1433"/>
      <c r="G45" s="1434"/>
      <c r="H45" s="1432"/>
      <c r="I45" s="1432"/>
      <c r="J45" s="1433"/>
      <c r="K45" s="1433"/>
      <c r="L45" s="1433"/>
      <c r="M45" s="1433"/>
      <c r="N45" s="1434"/>
      <c r="O45" s="1433"/>
      <c r="P45" s="1432"/>
      <c r="Q45" s="1432"/>
      <c r="R45" s="1307"/>
      <c r="S45" s="1307"/>
    </row>
    <row r="46" spans="1:19" ht="12.75">
      <c r="A46" s="1423"/>
      <c r="B46" s="1435"/>
      <c r="C46" s="1442" t="s">
        <v>147</v>
      </c>
      <c r="D46" s="1442"/>
      <c r="E46" s="1433"/>
      <c r="F46" s="1433"/>
      <c r="G46" s="1434"/>
      <c r="H46" s="1432"/>
      <c r="I46" s="1432"/>
      <c r="J46" s="1433"/>
      <c r="K46" s="1433"/>
      <c r="L46" s="1433"/>
      <c r="M46" s="1433"/>
      <c r="N46" s="1434"/>
      <c r="O46" s="1433"/>
      <c r="P46" s="1432"/>
      <c r="Q46" s="1432"/>
      <c r="R46" s="1307"/>
      <c r="S46" s="1307"/>
    </row>
    <row r="47" spans="1:19" ht="12.75">
      <c r="A47" s="1423"/>
      <c r="B47" s="1435"/>
      <c r="C47" s="1442" t="s">
        <v>148</v>
      </c>
      <c r="D47" s="1442"/>
      <c r="E47" s="1433"/>
      <c r="F47" s="1433"/>
      <c r="G47" s="1434"/>
      <c r="H47" s="1432"/>
      <c r="I47" s="1432"/>
      <c r="J47" s="1433"/>
      <c r="K47" s="1433"/>
      <c r="L47" s="1433"/>
      <c r="M47" s="1433"/>
      <c r="N47" s="1434"/>
      <c r="O47" s="1433"/>
      <c r="P47" s="1432"/>
      <c r="Q47" s="1432"/>
      <c r="R47" s="1307"/>
      <c r="S47" s="1307"/>
    </row>
    <row r="48" spans="1:19" ht="22.5">
      <c r="A48" s="1423"/>
      <c r="B48" s="1479" t="s">
        <v>149</v>
      </c>
      <c r="C48" s="1480"/>
      <c r="D48" s="1481" t="s">
        <v>150</v>
      </c>
      <c r="E48" s="1487" t="s">
        <v>23</v>
      </c>
      <c r="F48" s="1500" t="s">
        <v>151</v>
      </c>
      <c r="G48" s="1501" t="s">
        <v>152</v>
      </c>
      <c r="H48" s="1482"/>
      <c r="I48" s="1470"/>
      <c r="J48" s="1458"/>
      <c r="K48" s="1458"/>
      <c r="L48" s="1450"/>
      <c r="M48" s="1458"/>
      <c r="N48" s="1458"/>
      <c r="O48" s="1458"/>
      <c r="P48" s="1458"/>
      <c r="Q48" s="1448"/>
      <c r="R48" s="1323"/>
      <c r="S48" s="1323"/>
    </row>
    <row r="49" spans="1:19" ht="13.5" customHeight="1">
      <c r="A49" s="1423"/>
      <c r="B49" s="1493" t="s">
        <v>153</v>
      </c>
      <c r="C49" s="1434"/>
      <c r="D49" s="1432"/>
      <c r="E49" s="1434"/>
      <c r="F49" s="1434"/>
      <c r="G49" s="1509"/>
      <c r="H49" s="1432"/>
      <c r="I49" s="1471"/>
      <c r="J49" s="1458"/>
      <c r="K49" s="1458"/>
      <c r="L49" s="1463"/>
      <c r="M49" s="1458"/>
      <c r="N49" s="1458"/>
      <c r="O49" s="1458"/>
      <c r="P49" s="1458"/>
      <c r="Q49" s="1458"/>
      <c r="R49" s="1333"/>
      <c r="S49" s="1333"/>
    </row>
    <row r="50" spans="1:19" ht="13.5" customHeight="1">
      <c r="A50" s="1423"/>
      <c r="B50" s="1443" t="s">
        <v>154</v>
      </c>
      <c r="C50" s="1434"/>
      <c r="D50" s="1457">
        <v>1.321522882342699</v>
      </c>
      <c r="E50" s="1468" t="s">
        <v>3261</v>
      </c>
      <c r="F50" s="1434" t="s">
        <v>161</v>
      </c>
      <c r="G50" s="1509" t="s">
        <v>157</v>
      </c>
      <c r="H50" s="1476"/>
      <c r="I50" s="1472"/>
      <c r="J50" s="1446"/>
      <c r="K50" s="1446"/>
      <c r="L50" s="1455"/>
      <c r="M50" s="1446"/>
      <c r="N50" s="1458"/>
      <c r="O50" s="1446"/>
      <c r="P50" s="1458"/>
      <c r="Q50" s="1458"/>
      <c r="R50" s="1333"/>
      <c r="S50" s="1333"/>
    </row>
    <row r="51" spans="1:19" ht="13.5" customHeight="1">
      <c r="A51" s="1423"/>
      <c r="B51" s="1493" t="s">
        <v>158</v>
      </c>
      <c r="C51" s="1434"/>
      <c r="D51" s="1434"/>
      <c r="E51" s="1468"/>
      <c r="F51" s="1434"/>
      <c r="G51" s="1510"/>
      <c r="H51" s="1477"/>
      <c r="I51" s="1473"/>
      <c r="J51" s="1453"/>
      <c r="K51" s="1453"/>
      <c r="L51" s="1454"/>
      <c r="M51" s="1453"/>
      <c r="N51" s="1458"/>
      <c r="O51" s="1453"/>
      <c r="P51" s="1458"/>
      <c r="Q51" s="1458"/>
      <c r="R51" s="1333"/>
      <c r="S51" s="1333"/>
    </row>
    <row r="52" spans="1:19" ht="13.5" customHeight="1">
      <c r="A52" s="1423"/>
      <c r="B52" s="1443" t="s">
        <v>159</v>
      </c>
      <c r="C52" s="1483"/>
      <c r="D52" s="1457">
        <v>0.9052032725123634</v>
      </c>
      <c r="E52" s="1468" t="s">
        <v>3262</v>
      </c>
      <c r="F52" s="1434" t="s">
        <v>161</v>
      </c>
      <c r="G52" s="1509" t="s">
        <v>162</v>
      </c>
      <c r="H52" s="1476"/>
      <c r="I52" s="1472"/>
      <c r="J52" s="1462"/>
      <c r="K52" s="1462"/>
      <c r="L52" s="1455"/>
      <c r="M52" s="1462"/>
      <c r="N52" s="1458"/>
      <c r="O52" s="1462"/>
      <c r="P52" s="1458"/>
      <c r="Q52" s="1458"/>
      <c r="R52" s="1333"/>
      <c r="S52" s="1333"/>
    </row>
    <row r="53" spans="1:19" ht="13.5" customHeight="1">
      <c r="A53" s="1423"/>
      <c r="B53" s="1443" t="s">
        <v>163</v>
      </c>
      <c r="C53" s="1483"/>
      <c r="D53" s="1457">
        <v>0.9046961824361248</v>
      </c>
      <c r="E53" s="1468" t="s">
        <v>3263</v>
      </c>
      <c r="F53" s="1434" t="s">
        <v>156</v>
      </c>
      <c r="G53" s="1509" t="s">
        <v>157</v>
      </c>
      <c r="H53" s="1476"/>
      <c r="I53" s="1472"/>
      <c r="J53" s="1462"/>
      <c r="K53" s="1462"/>
      <c r="L53" s="1455"/>
      <c r="M53" s="1462"/>
      <c r="N53" s="1458"/>
      <c r="O53" s="1462"/>
      <c r="P53" s="1458"/>
      <c r="Q53" s="1458"/>
      <c r="R53" s="1333"/>
      <c r="S53" s="1333"/>
    </row>
    <row r="54" spans="1:19" ht="13.5" customHeight="1">
      <c r="A54" s="1423"/>
      <c r="B54" s="1443" t="s">
        <v>165</v>
      </c>
      <c r="C54" s="1483"/>
      <c r="D54" s="1457">
        <v>0.9058060478165125</v>
      </c>
      <c r="E54" s="1468" t="s">
        <v>3264</v>
      </c>
      <c r="F54" s="1434" t="s">
        <v>156</v>
      </c>
      <c r="G54" s="1509" t="s">
        <v>157</v>
      </c>
      <c r="H54" s="1476"/>
      <c r="I54" s="1472"/>
      <c r="J54" s="1462"/>
      <c r="K54" s="1462"/>
      <c r="L54" s="1455"/>
      <c r="M54" s="1462"/>
      <c r="N54" s="1458"/>
      <c r="O54" s="1462"/>
      <c r="P54" s="1458"/>
      <c r="Q54" s="1458"/>
      <c r="R54" s="1333"/>
      <c r="S54" s="1333"/>
    </row>
    <row r="55" spans="1:19" ht="13.5" customHeight="1">
      <c r="A55" s="1423"/>
      <c r="B55" s="1511" t="s">
        <v>93</v>
      </c>
      <c r="C55" s="1434"/>
      <c r="D55" s="1434"/>
      <c r="E55" s="1468"/>
      <c r="F55" s="1434"/>
      <c r="G55" s="1510"/>
      <c r="H55" s="1477"/>
      <c r="I55" s="1473"/>
      <c r="J55" s="1453"/>
      <c r="K55" s="1453"/>
      <c r="L55" s="1454"/>
      <c r="M55" s="1453"/>
      <c r="N55" s="1458"/>
      <c r="O55" s="1453"/>
      <c r="P55" s="1458"/>
      <c r="Q55" s="1458"/>
      <c r="R55" s="1333"/>
      <c r="S55" s="1333"/>
    </row>
    <row r="56" spans="1:19" ht="13.5" customHeight="1">
      <c r="A56" s="1423"/>
      <c r="B56" s="1443" t="s">
        <v>167</v>
      </c>
      <c r="C56" s="1483"/>
      <c r="D56" s="1457">
        <v>0.7051746270575313</v>
      </c>
      <c r="E56" s="1468" t="s">
        <v>3265</v>
      </c>
      <c r="F56" s="1434" t="s">
        <v>161</v>
      </c>
      <c r="G56" s="1509" t="s">
        <v>162</v>
      </c>
      <c r="H56" s="1476"/>
      <c r="I56" s="1472"/>
      <c r="J56" s="1462"/>
      <c r="K56" s="1462"/>
      <c r="L56" s="1455"/>
      <c r="M56" s="1462"/>
      <c r="N56" s="1458"/>
      <c r="O56" s="1462"/>
      <c r="P56" s="1458"/>
      <c r="Q56" s="1458"/>
      <c r="R56" s="1333"/>
      <c r="S56" s="1333"/>
    </row>
    <row r="57" spans="1:19" ht="13.5" customHeight="1">
      <c r="A57" s="1423"/>
      <c r="B57" s="1443" t="s">
        <v>169</v>
      </c>
      <c r="C57" s="1483"/>
      <c r="D57" s="1457">
        <v>0.6909311991432053</v>
      </c>
      <c r="E57" s="1468" t="s">
        <v>3266</v>
      </c>
      <c r="F57" s="1434" t="s">
        <v>161</v>
      </c>
      <c r="G57" s="1509" t="s">
        <v>157</v>
      </c>
      <c r="H57" s="1476"/>
      <c r="I57" s="1472"/>
      <c r="J57" s="1462"/>
      <c r="K57" s="1462"/>
      <c r="L57" s="1455"/>
      <c r="M57" s="1462"/>
      <c r="N57" s="1458"/>
      <c r="O57" s="1462"/>
      <c r="P57" s="1458"/>
      <c r="Q57" s="1458"/>
      <c r="R57" s="1333"/>
      <c r="S57" s="1333"/>
    </row>
    <row r="58" spans="1:19" ht="13.5" customHeight="1">
      <c r="A58" s="1423"/>
      <c r="B58" s="1443" t="s">
        <v>171</v>
      </c>
      <c r="C58" s="1483"/>
      <c r="D58" s="1457">
        <v>0.7182431407521915</v>
      </c>
      <c r="E58" s="1468" t="s">
        <v>3267</v>
      </c>
      <c r="F58" s="1434" t="s">
        <v>161</v>
      </c>
      <c r="G58" s="1509" t="s">
        <v>157</v>
      </c>
      <c r="H58" s="1476"/>
      <c r="I58" s="1472"/>
      <c r="J58" s="1462"/>
      <c r="K58" s="1462"/>
      <c r="L58" s="1455"/>
      <c r="M58" s="1462"/>
      <c r="N58" s="1458"/>
      <c r="O58" s="1462"/>
      <c r="P58" s="1458"/>
      <c r="Q58" s="1458"/>
      <c r="R58" s="1333"/>
      <c r="S58" s="1333"/>
    </row>
    <row r="59" spans="1:19" ht="13.5" customHeight="1">
      <c r="A59" s="1423"/>
      <c r="B59" s="1511" t="s">
        <v>99</v>
      </c>
      <c r="C59" s="1434"/>
      <c r="D59" s="1434"/>
      <c r="E59" s="1468"/>
      <c r="F59" s="1434"/>
      <c r="G59" s="1510"/>
      <c r="H59" s="1477"/>
      <c r="I59" s="1473"/>
      <c r="J59" s="1453"/>
      <c r="K59" s="1453"/>
      <c r="L59" s="1454"/>
      <c r="M59" s="1453"/>
      <c r="N59" s="1458"/>
      <c r="O59" s="1453"/>
      <c r="P59" s="1458"/>
      <c r="Q59" s="1458"/>
      <c r="R59" s="1333"/>
      <c r="S59" s="1333"/>
    </row>
    <row r="60" spans="1:19" ht="13.5" customHeight="1">
      <c r="A60" s="1423"/>
      <c r="B60" s="1443" t="s">
        <v>173</v>
      </c>
      <c r="C60" s="1483"/>
      <c r="D60" s="1457">
        <v>0.855157359536518</v>
      </c>
      <c r="E60" s="1468" t="s">
        <v>3268</v>
      </c>
      <c r="F60" s="1434" t="s">
        <v>161</v>
      </c>
      <c r="G60" s="1509" t="s">
        <v>162</v>
      </c>
      <c r="H60" s="1476"/>
      <c r="I60" s="1472"/>
      <c r="J60" s="1462"/>
      <c r="K60" s="1462"/>
      <c r="L60" s="1455"/>
      <c r="M60" s="1462"/>
      <c r="N60" s="1458"/>
      <c r="O60" s="1462"/>
      <c r="P60" s="1458"/>
      <c r="Q60" s="1458"/>
      <c r="R60" s="1333"/>
      <c r="S60" s="1333"/>
    </row>
    <row r="61" spans="1:19" ht="13.5" customHeight="1">
      <c r="A61" s="1423"/>
      <c r="B61" s="1443" t="s">
        <v>175</v>
      </c>
      <c r="C61" s="1483"/>
      <c r="D61" s="1457">
        <v>0.8878056419602768</v>
      </c>
      <c r="E61" s="1468" t="s">
        <v>3269</v>
      </c>
      <c r="F61" s="1434" t="s">
        <v>156</v>
      </c>
      <c r="G61" s="1509" t="s">
        <v>157</v>
      </c>
      <c r="H61" s="1476"/>
      <c r="I61" s="1472"/>
      <c r="J61" s="1462"/>
      <c r="K61" s="1462"/>
      <c r="L61" s="1455"/>
      <c r="M61" s="1462"/>
      <c r="N61" s="1458"/>
      <c r="O61" s="1462"/>
      <c r="P61" s="1458"/>
      <c r="Q61" s="1458"/>
      <c r="R61" s="1333"/>
      <c r="S61" s="1333"/>
    </row>
    <row r="62" spans="1:19" ht="13.5" customHeight="1">
      <c r="A62" s="1423"/>
      <c r="B62" s="1443" t="s">
        <v>177</v>
      </c>
      <c r="C62" s="1483"/>
      <c r="D62" s="1457">
        <v>0.8171487980773152</v>
      </c>
      <c r="E62" s="1468" t="s">
        <v>3270</v>
      </c>
      <c r="F62" s="1434" t="s">
        <v>156</v>
      </c>
      <c r="G62" s="1509" t="s">
        <v>157</v>
      </c>
      <c r="H62" s="1476"/>
      <c r="I62" s="1472"/>
      <c r="J62" s="1462"/>
      <c r="K62" s="1462"/>
      <c r="L62" s="1455"/>
      <c r="M62" s="1462"/>
      <c r="N62" s="1458"/>
      <c r="O62" s="1462"/>
      <c r="P62" s="1458"/>
      <c r="Q62" s="1458"/>
      <c r="R62" s="1333"/>
      <c r="S62" s="1333"/>
    </row>
    <row r="63" spans="1:19" ht="13.5" customHeight="1">
      <c r="A63" s="1423"/>
      <c r="B63" s="1494" t="s">
        <v>179</v>
      </c>
      <c r="C63" s="72"/>
      <c r="D63" s="1432"/>
      <c r="E63" s="1468"/>
      <c r="F63" s="1434"/>
      <c r="G63" s="1509"/>
      <c r="H63" s="1432"/>
      <c r="I63" s="1471"/>
      <c r="J63" s="1458"/>
      <c r="K63" s="1458"/>
      <c r="L63" s="1452"/>
      <c r="M63" s="1458"/>
      <c r="N63" s="1458"/>
      <c r="O63" s="1458"/>
      <c r="P63" s="1458"/>
      <c r="Q63" s="1458"/>
      <c r="R63" s="1333"/>
      <c r="S63" s="1333"/>
    </row>
    <row r="64" spans="1:19" ht="13.5" customHeight="1">
      <c r="A64" s="1423"/>
      <c r="B64" s="1443" t="s">
        <v>180</v>
      </c>
      <c r="C64" s="1483"/>
      <c r="D64" s="1457">
        <v>0.9200613968444977</v>
      </c>
      <c r="E64" s="1468" t="s">
        <v>3271</v>
      </c>
      <c r="F64" s="1434" t="s">
        <v>156</v>
      </c>
      <c r="G64" s="1509" t="s">
        <v>182</v>
      </c>
      <c r="H64" s="1478"/>
      <c r="I64" s="1474"/>
      <c r="J64" s="1462"/>
      <c r="K64" s="1462"/>
      <c r="L64" s="1455"/>
      <c r="M64" s="1462"/>
      <c r="N64" s="1458"/>
      <c r="O64" s="1462"/>
      <c r="P64" s="1458"/>
      <c r="Q64" s="1458"/>
      <c r="R64" s="1333"/>
      <c r="S64" s="1333"/>
    </row>
    <row r="65" spans="1:19" ht="13.5" customHeight="1">
      <c r="A65" s="1423"/>
      <c r="B65" s="1443" t="s">
        <v>183</v>
      </c>
      <c r="C65" s="1483"/>
      <c r="D65" s="1457">
        <v>0.919524335229046</v>
      </c>
      <c r="E65" s="1468" t="s">
        <v>3272</v>
      </c>
      <c r="F65" s="1434" t="s">
        <v>156</v>
      </c>
      <c r="G65" s="1509" t="s">
        <v>182</v>
      </c>
      <c r="H65" s="1478"/>
      <c r="I65" s="1474"/>
      <c r="J65" s="1462"/>
      <c r="K65" s="1462"/>
      <c r="L65" s="1455"/>
      <c r="M65" s="1462"/>
      <c r="N65" s="1458"/>
      <c r="O65" s="1462"/>
      <c r="P65" s="1458"/>
      <c r="Q65" s="1458"/>
      <c r="R65" s="1333"/>
      <c r="S65" s="1333"/>
    </row>
    <row r="66" spans="1:19" ht="13.5" customHeight="1">
      <c r="A66" s="1423"/>
      <c r="B66" s="1444" t="s">
        <v>185</v>
      </c>
      <c r="C66" s="1484"/>
      <c r="D66" s="1469">
        <v>0.9191914212679552</v>
      </c>
      <c r="E66" s="1491" t="s">
        <v>3273</v>
      </c>
      <c r="F66" s="1461" t="s">
        <v>156</v>
      </c>
      <c r="G66" s="1512" t="s">
        <v>182</v>
      </c>
      <c r="H66" s="1492"/>
      <c r="I66" s="1474"/>
      <c r="J66" s="1462"/>
      <c r="K66" s="1462"/>
      <c r="L66" s="1455"/>
      <c r="M66" s="1462"/>
      <c r="N66" s="1458"/>
      <c r="O66" s="1462"/>
      <c r="P66" s="1458"/>
      <c r="Q66" s="1458"/>
      <c r="R66" s="1333"/>
      <c r="S66" s="1333"/>
    </row>
    <row r="67" spans="1:19" ht="23.25" customHeight="1">
      <c r="A67" s="1423"/>
      <c r="B67" s="1734" t="s">
        <v>187</v>
      </c>
      <c r="C67" s="1734"/>
      <c r="D67" s="1734"/>
      <c r="E67" s="1734"/>
      <c r="F67" s="1734"/>
      <c r="G67" s="1734"/>
      <c r="H67" s="1734"/>
      <c r="I67" s="127"/>
      <c r="J67" s="127"/>
      <c r="K67" s="127"/>
      <c r="L67" s="1449"/>
      <c r="M67" s="1449"/>
      <c r="N67" s="1449"/>
      <c r="O67" s="1449"/>
      <c r="P67" s="1449"/>
      <c r="Q67" s="1449"/>
      <c r="R67" s="1324"/>
      <c r="S67" s="1324"/>
    </row>
    <row r="68" spans="1:19" ht="27" customHeight="1">
      <c r="A68" s="1423"/>
      <c r="B68" s="1735" t="s">
        <v>188</v>
      </c>
      <c r="C68" s="1735"/>
      <c r="D68" s="1735"/>
      <c r="E68" s="1735"/>
      <c r="F68" s="1735"/>
      <c r="G68" s="1735"/>
      <c r="H68" s="1735"/>
      <c r="I68" s="127"/>
      <c r="J68" s="127"/>
      <c r="K68" s="127"/>
      <c r="L68" s="1449"/>
      <c r="M68" s="1449"/>
      <c r="N68" s="1449"/>
      <c r="O68" s="1449"/>
      <c r="P68" s="1449"/>
      <c r="Q68" s="1449"/>
      <c r="R68" s="1324"/>
      <c r="S68" s="1324"/>
    </row>
    <row r="69" spans="1:19" ht="12.75">
      <c r="A69" s="1423"/>
      <c r="B69" s="6" t="s">
        <v>143</v>
      </c>
      <c r="C69" s="1427"/>
      <c r="D69" s="1427"/>
      <c r="E69" s="1427"/>
      <c r="F69" s="1427"/>
      <c r="G69" s="1428"/>
      <c r="H69" s="1427"/>
      <c r="I69" s="1427"/>
      <c r="J69" s="1427"/>
      <c r="K69" s="1427"/>
      <c r="L69" s="1427"/>
      <c r="M69" s="1427"/>
      <c r="N69" s="1424"/>
      <c r="O69" s="1427"/>
      <c r="P69" s="1463"/>
      <c r="Q69" s="1463"/>
      <c r="R69" s="1302"/>
      <c r="S69" s="1302"/>
    </row>
    <row r="70" spans="1:19" ht="16.5" customHeight="1">
      <c r="A70" s="1423"/>
      <c r="B70" s="34"/>
      <c r="C70" s="1463"/>
      <c r="D70" s="1463"/>
      <c r="E70" s="1429"/>
      <c r="F70" s="1429"/>
      <c r="G70" s="1458"/>
      <c r="H70" s="1463"/>
      <c r="I70" s="1463"/>
      <c r="J70" s="1429"/>
      <c r="K70" s="1429"/>
      <c r="L70" s="1429"/>
      <c r="M70" s="1429"/>
      <c r="N70" s="1458"/>
      <c r="O70" s="1429"/>
      <c r="P70" s="1463"/>
      <c r="Q70" s="1463"/>
      <c r="R70" s="1302"/>
      <c r="S70" s="1302"/>
    </row>
    <row r="71" spans="1:19" ht="21" customHeight="1">
      <c r="A71" s="1423"/>
      <c r="B71" s="1437" t="s">
        <v>189</v>
      </c>
      <c r="C71" s="1463"/>
      <c r="D71" s="1463"/>
      <c r="E71" s="1429"/>
      <c r="F71" s="1429"/>
      <c r="G71" s="1458"/>
      <c r="H71" s="1463"/>
      <c r="I71" s="1463"/>
      <c r="J71" s="1429"/>
      <c r="K71" s="1429"/>
      <c r="L71" s="1429"/>
      <c r="M71" s="1429"/>
      <c r="N71" s="1458"/>
      <c r="O71" s="1429"/>
      <c r="P71" s="1463"/>
      <c r="Q71" s="1463"/>
      <c r="R71" s="1302"/>
      <c r="S71" s="1302"/>
    </row>
    <row r="72" spans="1:19" ht="32.25" customHeight="1">
      <c r="A72" s="1423"/>
      <c r="B72" s="1723" t="s">
        <v>190</v>
      </c>
      <c r="C72" s="1723"/>
      <c r="D72" s="1723"/>
      <c r="E72" s="1723"/>
      <c r="F72" s="1723"/>
      <c r="G72" s="1723"/>
      <c r="H72" s="1723"/>
      <c r="I72" s="1723"/>
      <c r="J72" s="1723"/>
      <c r="K72" s="1723"/>
      <c r="L72" s="1723"/>
      <c r="M72" s="1723"/>
      <c r="N72" s="1723"/>
      <c r="O72" s="1723"/>
      <c r="P72" s="1723"/>
      <c r="Q72" s="1463"/>
      <c r="R72" s="1302"/>
      <c r="S72" s="1302"/>
    </row>
    <row r="73" spans="1:19" ht="33" customHeight="1">
      <c r="A73" s="1423"/>
      <c r="B73" s="1723" t="s">
        <v>191</v>
      </c>
      <c r="C73" s="1723"/>
      <c r="D73" s="1723"/>
      <c r="E73" s="1723"/>
      <c r="F73" s="1723"/>
      <c r="G73" s="1723"/>
      <c r="H73" s="1723"/>
      <c r="I73" s="1723"/>
      <c r="J73" s="1723"/>
      <c r="K73" s="1723"/>
      <c r="L73" s="1723"/>
      <c r="M73" s="1723"/>
      <c r="N73" s="1723"/>
      <c r="O73" s="1723"/>
      <c r="P73" s="1723"/>
      <c r="Q73" s="1498"/>
      <c r="R73" s="1377"/>
      <c r="S73" s="1377"/>
    </row>
    <row r="74" spans="1:19" ht="18" customHeight="1">
      <c r="A74" s="1423"/>
      <c r="B74" s="1440" t="s">
        <v>192</v>
      </c>
      <c r="C74" s="1441" t="s">
        <v>3167</v>
      </c>
      <c r="D74" s="1441"/>
      <c r="E74" s="1433"/>
      <c r="F74" s="1433"/>
      <c r="G74" s="1434"/>
      <c r="H74" s="1432"/>
      <c r="I74" s="1432"/>
      <c r="J74" s="1433"/>
      <c r="K74" s="1433"/>
      <c r="L74" s="1433"/>
      <c r="M74" s="1433"/>
      <c r="N74" s="1434"/>
      <c r="O74" s="1433"/>
      <c r="P74" s="1432"/>
      <c r="Q74" s="1432"/>
      <c r="R74" s="1307"/>
      <c r="S74" s="1307"/>
    </row>
    <row r="75" spans="1:19" ht="12.75">
      <c r="A75" s="1423"/>
      <c r="B75" s="1447"/>
      <c r="C75" s="1740" t="s">
        <v>1789</v>
      </c>
      <c r="D75" s="1740"/>
      <c r="E75" s="1740"/>
      <c r="F75" s="1740"/>
      <c r="G75" s="1740"/>
      <c r="H75" s="1740"/>
      <c r="I75" s="1740"/>
      <c r="J75" s="1740"/>
      <c r="K75" s="1740"/>
      <c r="L75" s="1740"/>
      <c r="M75" s="1740"/>
      <c r="N75" s="1740"/>
      <c r="O75" s="1740"/>
      <c r="P75" s="1740"/>
      <c r="Q75" s="1432"/>
      <c r="R75" s="1307"/>
      <c r="S75" s="1307"/>
    </row>
    <row r="76" spans="1:19" ht="12.75" customHeight="1">
      <c r="A76" s="1423"/>
      <c r="B76" s="1741" t="s">
        <v>17</v>
      </c>
      <c r="C76" s="1743" t="s">
        <v>194</v>
      </c>
      <c r="D76" s="1743"/>
      <c r="E76" s="1743"/>
      <c r="F76" s="1743"/>
      <c r="G76" s="1743"/>
      <c r="H76" s="1743"/>
      <c r="I76" s="1743"/>
      <c r="J76" s="1744"/>
      <c r="K76" s="1745" t="s">
        <v>195</v>
      </c>
      <c r="L76" s="1726"/>
      <c r="M76" s="1726"/>
      <c r="N76" s="1726"/>
      <c r="O76" s="1726"/>
      <c r="P76" s="1727"/>
      <c r="Q76" s="1458"/>
      <c r="R76" s="1736"/>
      <c r="S76" s="1737"/>
    </row>
    <row r="77" spans="1:19" ht="33.75">
      <c r="A77" s="1423"/>
      <c r="B77" s="1742"/>
      <c r="C77" s="1738">
        <v>1997</v>
      </c>
      <c r="D77" s="1738"/>
      <c r="E77" s="1738" t="s">
        <v>197</v>
      </c>
      <c r="F77" s="1738"/>
      <c r="G77" s="1738" t="s">
        <v>198</v>
      </c>
      <c r="H77" s="1738"/>
      <c r="I77" s="1738" t="s">
        <v>199</v>
      </c>
      <c r="J77" s="1739"/>
      <c r="K77" s="1486"/>
      <c r="L77" s="1635" t="s">
        <v>1790</v>
      </c>
      <c r="M77" s="1632"/>
      <c r="N77" s="1610" t="s">
        <v>201</v>
      </c>
      <c r="O77" s="1519"/>
      <c r="P77" s="1520" t="s">
        <v>202</v>
      </c>
      <c r="Q77" s="1448"/>
      <c r="R77" s="1336"/>
      <c r="S77" s="1336"/>
    </row>
    <row r="78" spans="1:19" ht="13.5" customHeight="1">
      <c r="A78" s="1423"/>
      <c r="B78" s="1493" t="s">
        <v>24</v>
      </c>
      <c r="C78" s="1432"/>
      <c r="D78" s="1432"/>
      <c r="E78" s="1432"/>
      <c r="F78" s="1432"/>
      <c r="G78" s="1432"/>
      <c r="H78" s="1432"/>
      <c r="I78" s="1432"/>
      <c r="J78" s="1507"/>
      <c r="K78" s="1521"/>
      <c r="L78" s="1434"/>
      <c r="M78" s="1432"/>
      <c r="N78" s="1434"/>
      <c r="O78" s="1432"/>
      <c r="P78" s="1537"/>
      <c r="Q78" s="1458"/>
      <c r="R78" s="1340"/>
      <c r="S78" s="1340"/>
    </row>
    <row r="79" spans="1:19" ht="13.5" customHeight="1">
      <c r="A79" s="1423"/>
      <c r="B79" s="1443" t="s">
        <v>25</v>
      </c>
      <c r="C79" s="1432">
        <v>33.9071</v>
      </c>
      <c r="D79" s="1468" t="s">
        <v>3274</v>
      </c>
      <c r="E79" s="1432">
        <v>32.0404</v>
      </c>
      <c r="F79" s="1468" t="s">
        <v>3275</v>
      </c>
      <c r="G79" s="1432">
        <v>35.1294</v>
      </c>
      <c r="H79" s="1468" t="s">
        <v>3276</v>
      </c>
      <c r="I79" s="1432">
        <v>34.2549</v>
      </c>
      <c r="J79" s="1514" t="s">
        <v>3277</v>
      </c>
      <c r="K79" s="1522"/>
      <c r="L79" s="1523">
        <v>0.7866728758352448</v>
      </c>
      <c r="M79" s="1524"/>
      <c r="N79" s="1523">
        <v>0.00680639523781279</v>
      </c>
      <c r="O79" s="1524"/>
      <c r="P79" s="1525">
        <v>0.27115594424692957</v>
      </c>
      <c r="Q79" s="1458"/>
      <c r="R79" s="1302"/>
      <c r="S79" s="1302"/>
    </row>
    <row r="80" spans="1:19" ht="13.5" customHeight="1">
      <c r="A80" s="1423"/>
      <c r="B80" s="1493" t="s">
        <v>153</v>
      </c>
      <c r="C80" s="1434"/>
      <c r="D80" s="1468"/>
      <c r="E80" s="1434"/>
      <c r="F80" s="1468"/>
      <c r="G80" s="1434"/>
      <c r="H80" s="1468"/>
      <c r="I80" s="1434"/>
      <c r="J80" s="1514"/>
      <c r="K80" s="1522"/>
      <c r="L80" s="1523"/>
      <c r="M80" s="1524"/>
      <c r="N80" s="1523"/>
      <c r="O80" s="1524"/>
      <c r="P80" s="1525"/>
      <c r="Q80" s="1458"/>
      <c r="R80" s="1333"/>
      <c r="S80" s="1333"/>
    </row>
    <row r="81" spans="1:19" ht="13.5" customHeight="1">
      <c r="A81" s="1423"/>
      <c r="B81" s="1443" t="s">
        <v>19</v>
      </c>
      <c r="C81" s="1432">
        <v>39.5156</v>
      </c>
      <c r="D81" s="1468" t="s">
        <v>3278</v>
      </c>
      <c r="E81" s="1432">
        <v>39.3653</v>
      </c>
      <c r="F81" s="1468" t="s">
        <v>3279</v>
      </c>
      <c r="G81" s="1432">
        <v>40.7024</v>
      </c>
      <c r="H81" s="1468" t="s">
        <v>3280</v>
      </c>
      <c r="I81" s="1432">
        <v>39.4656</v>
      </c>
      <c r="J81" s="1514" t="s">
        <v>3281</v>
      </c>
      <c r="K81" s="1522"/>
      <c r="L81" s="1523">
        <v>0.9808663154186226</v>
      </c>
      <c r="M81" s="1524"/>
      <c r="N81" s="1523">
        <v>0.9446068497332532</v>
      </c>
      <c r="O81" s="1524"/>
      <c r="P81" s="1525">
        <v>0.3518820018642914</v>
      </c>
      <c r="Q81" s="1458"/>
      <c r="R81" s="1302"/>
      <c r="S81" s="1302"/>
    </row>
    <row r="82" spans="1:19" ht="13.5" customHeight="1">
      <c r="A82" s="1423"/>
      <c r="B82" s="1443" t="s">
        <v>20</v>
      </c>
      <c r="C82" s="1432">
        <v>28.3687</v>
      </c>
      <c r="D82" s="1468" t="s">
        <v>3282</v>
      </c>
      <c r="E82" s="1432">
        <v>25.1535</v>
      </c>
      <c r="F82" s="1468" t="s">
        <v>3283</v>
      </c>
      <c r="G82" s="1432">
        <v>29.4207</v>
      </c>
      <c r="H82" s="1468" t="s">
        <v>3284</v>
      </c>
      <c r="I82" s="1432">
        <v>29.3379</v>
      </c>
      <c r="J82" s="1514" t="s">
        <v>3285</v>
      </c>
      <c r="K82" s="1522"/>
      <c r="L82" s="1523">
        <v>0.5331586831013708</v>
      </c>
      <c r="M82" s="1524"/>
      <c r="N82" s="1523">
        <v>0.00017613768180568812</v>
      </c>
      <c r="O82" s="1524"/>
      <c r="P82" s="1525">
        <v>0.9404950116769286</v>
      </c>
      <c r="Q82" s="1458"/>
      <c r="R82" s="1302"/>
      <c r="S82" s="1302"/>
    </row>
    <row r="83" spans="1:19" ht="13.5" customHeight="1">
      <c r="A83" s="1423"/>
      <c r="B83" s="1493" t="s">
        <v>87</v>
      </c>
      <c r="C83" s="1432"/>
      <c r="D83" s="1468"/>
      <c r="E83" s="1432"/>
      <c r="F83" s="1468"/>
      <c r="G83" s="1432"/>
      <c r="H83" s="1468"/>
      <c r="I83" s="1434"/>
      <c r="J83" s="1514"/>
      <c r="K83" s="1522"/>
      <c r="L83" s="1523"/>
      <c r="M83" s="1524"/>
      <c r="N83" s="1523"/>
      <c r="O83" s="1524"/>
      <c r="P83" s="1525"/>
      <c r="Q83" s="1458"/>
      <c r="R83" s="1302"/>
      <c r="S83" s="1302"/>
    </row>
    <row r="84" spans="1:19" ht="13.5" customHeight="1">
      <c r="A84" s="1423"/>
      <c r="B84" s="1443" t="s">
        <v>24</v>
      </c>
      <c r="C84" s="1432">
        <v>30.8201</v>
      </c>
      <c r="D84" s="1468" t="s">
        <v>3286</v>
      </c>
      <c r="E84" s="1432">
        <v>27.8736</v>
      </c>
      <c r="F84" s="1468" t="s">
        <v>3287</v>
      </c>
      <c r="G84" s="1432">
        <v>31.8258</v>
      </c>
      <c r="H84" s="1468" t="s">
        <v>3288</v>
      </c>
      <c r="I84" s="1432">
        <v>31.0254</v>
      </c>
      <c r="J84" s="1514" t="s">
        <v>3289</v>
      </c>
      <c r="K84" s="1522"/>
      <c r="L84" s="1523">
        <v>0.9518827819918332</v>
      </c>
      <c r="M84" s="1524"/>
      <c r="N84" s="1523">
        <v>0.1228535494395735</v>
      </c>
      <c r="O84" s="1524"/>
      <c r="P84" s="1525">
        <v>0.6165653540690346</v>
      </c>
      <c r="Q84" s="1458"/>
      <c r="R84" s="1302"/>
      <c r="S84" s="1302"/>
    </row>
    <row r="85" spans="1:19" ht="13.5" customHeight="1">
      <c r="A85" s="1423"/>
      <c r="B85" s="1443" t="s">
        <v>19</v>
      </c>
      <c r="C85" s="1432">
        <v>32.3338</v>
      </c>
      <c r="D85" s="1468" t="s">
        <v>3290</v>
      </c>
      <c r="E85" s="1432">
        <v>31.685</v>
      </c>
      <c r="F85" s="1468" t="s">
        <v>3291</v>
      </c>
      <c r="G85" s="1432">
        <v>34.8572</v>
      </c>
      <c r="H85" s="1468" t="s">
        <v>3292</v>
      </c>
      <c r="I85" s="1432">
        <v>36.2808</v>
      </c>
      <c r="J85" s="1514" t="s">
        <v>3293</v>
      </c>
      <c r="K85" s="1522"/>
      <c r="L85" s="1523">
        <v>0.3532321512091814</v>
      </c>
      <c r="M85" s="1524"/>
      <c r="N85" s="1523">
        <v>0.21541334299731107</v>
      </c>
      <c r="O85" s="1524"/>
      <c r="P85" s="1525">
        <v>0.6108741704668308</v>
      </c>
      <c r="Q85" s="1458"/>
      <c r="R85" s="1302"/>
      <c r="S85" s="1302"/>
    </row>
    <row r="86" spans="1:19" ht="13.5" customHeight="1">
      <c r="A86" s="1423"/>
      <c r="B86" s="1443" t="s">
        <v>20</v>
      </c>
      <c r="C86" s="1432">
        <v>29.3084</v>
      </c>
      <c r="D86" s="1468" t="s">
        <v>3294</v>
      </c>
      <c r="E86" s="1432">
        <v>24.5625</v>
      </c>
      <c r="F86" s="1468" t="s">
        <v>3295</v>
      </c>
      <c r="G86" s="1432">
        <v>29.3533</v>
      </c>
      <c r="H86" s="1468" t="s">
        <v>3296</v>
      </c>
      <c r="I86" s="1432">
        <v>26.7741</v>
      </c>
      <c r="J86" s="1514" t="s">
        <v>3297</v>
      </c>
      <c r="K86" s="1522"/>
      <c r="L86" s="1523">
        <v>0.547086928787498</v>
      </c>
      <c r="M86" s="1524"/>
      <c r="N86" s="1523">
        <v>0.37376153305108817</v>
      </c>
      <c r="O86" s="1524"/>
      <c r="P86" s="1525">
        <v>0.24025160373542276</v>
      </c>
      <c r="Q86" s="1458"/>
      <c r="R86" s="1302"/>
      <c r="S86" s="1302"/>
    </row>
    <row r="87" spans="1:19" ht="13.5" customHeight="1">
      <c r="A87" s="1423"/>
      <c r="B87" s="1493" t="s">
        <v>93</v>
      </c>
      <c r="C87" s="1432"/>
      <c r="D87" s="1468"/>
      <c r="E87" s="1432"/>
      <c r="F87" s="1468"/>
      <c r="G87" s="1432"/>
      <c r="H87" s="1468"/>
      <c r="I87" s="1434"/>
      <c r="J87" s="1514"/>
      <c r="K87" s="1522"/>
      <c r="L87" s="1523"/>
      <c r="M87" s="1524"/>
      <c r="N87" s="1523"/>
      <c r="O87" s="1524"/>
      <c r="P87" s="1525"/>
      <c r="Q87" s="1458"/>
      <c r="R87" s="1302"/>
      <c r="S87" s="1302"/>
    </row>
    <row r="88" spans="1:19" ht="13.5" customHeight="1">
      <c r="A88" s="1423"/>
      <c r="B88" s="1443" t="s">
        <v>24</v>
      </c>
      <c r="C88" s="1432">
        <v>28.6009</v>
      </c>
      <c r="D88" s="1468" t="s">
        <v>3298</v>
      </c>
      <c r="E88" s="1432">
        <v>25.6481</v>
      </c>
      <c r="F88" s="1468" t="s">
        <v>3299</v>
      </c>
      <c r="G88" s="1432">
        <v>24.4516</v>
      </c>
      <c r="H88" s="1468" t="s">
        <v>3300</v>
      </c>
      <c r="I88" s="1432">
        <v>23.6133</v>
      </c>
      <c r="J88" s="1514" t="s">
        <v>3301</v>
      </c>
      <c r="K88" s="1522"/>
      <c r="L88" s="1523">
        <v>0.24009054762636794</v>
      </c>
      <c r="M88" s="1524"/>
      <c r="N88" s="1523">
        <v>0.4975046460425512</v>
      </c>
      <c r="O88" s="1524"/>
      <c r="P88" s="1525">
        <v>0.7500393323683219</v>
      </c>
      <c r="Q88" s="1458"/>
      <c r="R88" s="1302"/>
      <c r="S88" s="1302"/>
    </row>
    <row r="89" spans="1:19" ht="13.5" customHeight="1">
      <c r="A89" s="1423"/>
      <c r="B89" s="1443" t="s">
        <v>19</v>
      </c>
      <c r="C89" s="1432">
        <v>36.3039</v>
      </c>
      <c r="D89" s="1468" t="s">
        <v>3302</v>
      </c>
      <c r="E89" s="1432">
        <v>30.5418</v>
      </c>
      <c r="F89" s="1468" t="s">
        <v>3303</v>
      </c>
      <c r="G89" s="1432">
        <v>26.9717</v>
      </c>
      <c r="H89" s="1468" t="s">
        <v>3304</v>
      </c>
      <c r="I89" s="1432">
        <v>26.8488</v>
      </c>
      <c r="J89" s="1514" t="s">
        <v>3305</v>
      </c>
      <c r="K89" s="1522"/>
      <c r="L89" s="1523">
        <v>0.14776467554367367</v>
      </c>
      <c r="M89" s="1524"/>
      <c r="N89" s="1523">
        <v>0.4327560248633713</v>
      </c>
      <c r="O89" s="1524"/>
      <c r="P89" s="1525">
        <v>0.9750394644350917</v>
      </c>
      <c r="Q89" s="1458"/>
      <c r="R89" s="1302"/>
      <c r="S89" s="1302"/>
    </row>
    <row r="90" spans="1:19" ht="13.5" customHeight="1">
      <c r="A90" s="1423"/>
      <c r="B90" s="1443" t="s">
        <v>20</v>
      </c>
      <c r="C90" s="1432">
        <v>21.5996</v>
      </c>
      <c r="D90" s="1468" t="s">
        <v>3306</v>
      </c>
      <c r="E90" s="1432">
        <v>22.6282</v>
      </c>
      <c r="F90" s="1468" t="s">
        <v>3307</v>
      </c>
      <c r="G90" s="1432">
        <v>22.0254</v>
      </c>
      <c r="H90" s="1468" t="s">
        <v>3308</v>
      </c>
      <c r="I90" s="1432">
        <v>18.3515</v>
      </c>
      <c r="J90" s="1514" t="s">
        <v>3309</v>
      </c>
      <c r="K90" s="1522"/>
      <c r="L90" s="1523">
        <v>0.45746025961031145</v>
      </c>
      <c r="M90" s="1524"/>
      <c r="N90" s="1523">
        <v>0.2380774421747427</v>
      </c>
      <c r="O90" s="1524"/>
      <c r="P90" s="1525">
        <v>0.2924555401059723</v>
      </c>
      <c r="Q90" s="1458"/>
      <c r="R90" s="1302"/>
      <c r="S90" s="1302"/>
    </row>
    <row r="91" spans="1:19" ht="13.5" customHeight="1">
      <c r="A91" s="1423"/>
      <c r="B91" s="1493" t="s">
        <v>99</v>
      </c>
      <c r="C91" s="1432"/>
      <c r="D91" s="1468"/>
      <c r="E91" s="1432"/>
      <c r="F91" s="1468"/>
      <c r="G91" s="1432"/>
      <c r="H91" s="1468"/>
      <c r="I91" s="1434"/>
      <c r="J91" s="1514"/>
      <c r="K91" s="1522"/>
      <c r="L91" s="1523"/>
      <c r="M91" s="1524"/>
      <c r="N91" s="1523"/>
      <c r="O91" s="1524"/>
      <c r="P91" s="1525"/>
      <c r="Q91" s="1458"/>
      <c r="R91" s="1302"/>
      <c r="S91" s="1302"/>
    </row>
    <row r="92" spans="1:19" ht="13.5" customHeight="1">
      <c r="A92" s="1423"/>
      <c r="B92" s="1443" t="s">
        <v>24</v>
      </c>
      <c r="C92" s="1432"/>
      <c r="D92" s="1468"/>
      <c r="E92" s="1432">
        <v>22.7408</v>
      </c>
      <c r="F92" s="1468" t="s">
        <v>3310</v>
      </c>
      <c r="G92" s="1432">
        <v>31.3595</v>
      </c>
      <c r="H92" s="1468" t="s">
        <v>3311</v>
      </c>
      <c r="I92" s="1432">
        <v>28.9934</v>
      </c>
      <c r="J92" s="1514" t="s">
        <v>3312</v>
      </c>
      <c r="K92" s="1522"/>
      <c r="L92" s="1432"/>
      <c r="M92" s="1468"/>
      <c r="N92" s="1552">
        <v>0.01212221389648449</v>
      </c>
      <c r="O92" s="1524"/>
      <c r="P92" s="1525">
        <v>0.31344520744401483</v>
      </c>
      <c r="Q92" s="1458"/>
      <c r="R92" s="1302"/>
      <c r="S92" s="1302"/>
    </row>
    <row r="93" spans="1:19" ht="13.5" customHeight="1">
      <c r="A93" s="1423"/>
      <c r="B93" s="1443" t="s">
        <v>19</v>
      </c>
      <c r="C93" s="1432"/>
      <c r="D93" s="1468"/>
      <c r="E93" s="1432">
        <v>22.996</v>
      </c>
      <c r="F93" s="1468" t="s">
        <v>3313</v>
      </c>
      <c r="G93" s="1432">
        <v>39.1066</v>
      </c>
      <c r="H93" s="1468" t="s">
        <v>3314</v>
      </c>
      <c r="I93" s="1432">
        <v>36.6432</v>
      </c>
      <c r="J93" s="1514" t="s">
        <v>3315</v>
      </c>
      <c r="K93" s="1522"/>
      <c r="L93" s="1432"/>
      <c r="M93" s="1468"/>
      <c r="N93" s="1552">
        <v>0.0027565896459724737</v>
      </c>
      <c r="O93" s="1524"/>
      <c r="P93" s="1525">
        <v>0.5745707679495613</v>
      </c>
      <c r="Q93" s="1458"/>
      <c r="R93" s="1302"/>
      <c r="S93" s="1302"/>
    </row>
    <row r="94" spans="1:19" ht="13.5" customHeight="1">
      <c r="A94" s="1423"/>
      <c r="B94" s="1443" t="s">
        <v>20</v>
      </c>
      <c r="C94" s="1432"/>
      <c r="D94" s="1468"/>
      <c r="E94" s="1432">
        <v>22.0574</v>
      </c>
      <c r="F94" s="1468" t="s">
        <v>3316</v>
      </c>
      <c r="G94" s="1432">
        <v>24.5468</v>
      </c>
      <c r="H94" s="1468" t="s">
        <v>3295</v>
      </c>
      <c r="I94" s="1432">
        <v>23.81</v>
      </c>
      <c r="J94" s="1514" t="s">
        <v>3317</v>
      </c>
      <c r="K94" s="1522"/>
      <c r="L94" s="1432"/>
      <c r="M94" s="1468"/>
      <c r="N94" s="1552">
        <v>0.6206062390586187</v>
      </c>
      <c r="O94" s="1524"/>
      <c r="P94" s="1525">
        <v>0.8097192850224353</v>
      </c>
      <c r="Q94" s="1458"/>
      <c r="R94" s="1302"/>
      <c r="S94" s="1302"/>
    </row>
    <row r="95" spans="1:19" ht="13.5" customHeight="1">
      <c r="A95" s="1423"/>
      <c r="B95" s="1493" t="s">
        <v>105</v>
      </c>
      <c r="C95" s="1432"/>
      <c r="D95" s="1468"/>
      <c r="E95" s="1432"/>
      <c r="F95" s="1468"/>
      <c r="G95" s="1432"/>
      <c r="H95" s="1468"/>
      <c r="I95" s="1434"/>
      <c r="J95" s="1514"/>
      <c r="K95" s="1522"/>
      <c r="L95" s="1523"/>
      <c r="M95" s="1524"/>
      <c r="N95" s="1523"/>
      <c r="O95" s="1524"/>
      <c r="P95" s="1525"/>
      <c r="Q95" s="1458"/>
      <c r="R95" s="1302"/>
      <c r="S95" s="1302"/>
    </row>
    <row r="96" spans="1:19" ht="13.5" customHeight="1">
      <c r="A96" s="1423"/>
      <c r="B96" s="1443" t="s">
        <v>24</v>
      </c>
      <c r="C96" s="1432">
        <v>34.2099</v>
      </c>
      <c r="D96" s="1468" t="s">
        <v>3318</v>
      </c>
      <c r="E96" s="1432">
        <v>33.2061</v>
      </c>
      <c r="F96" s="1468" t="s">
        <v>3319</v>
      </c>
      <c r="G96" s="1432">
        <v>36.275</v>
      </c>
      <c r="H96" s="1468" t="s">
        <v>3320</v>
      </c>
      <c r="I96" s="1432">
        <v>36.2733</v>
      </c>
      <c r="J96" s="1514" t="s">
        <v>3321</v>
      </c>
      <c r="K96" s="1522"/>
      <c r="L96" s="1523">
        <v>0.16374471264495383</v>
      </c>
      <c r="M96" s="1524"/>
      <c r="N96" s="1523">
        <v>0.0027589663901237405</v>
      </c>
      <c r="O96" s="1524"/>
      <c r="P96" s="1525">
        <v>0.9985732311024806</v>
      </c>
      <c r="Q96" s="1458"/>
      <c r="R96" s="1302"/>
      <c r="S96" s="1302"/>
    </row>
    <row r="97" spans="1:19" ht="13.5" customHeight="1">
      <c r="A97" s="1423"/>
      <c r="B97" s="1443" t="s">
        <v>19</v>
      </c>
      <c r="C97" s="1432">
        <v>40.2714</v>
      </c>
      <c r="D97" s="1468" t="s">
        <v>3322</v>
      </c>
      <c r="E97" s="1432">
        <v>41.0082</v>
      </c>
      <c r="F97" s="1468" t="s">
        <v>3323</v>
      </c>
      <c r="G97" s="1432">
        <v>41.8945</v>
      </c>
      <c r="H97" s="1468" t="s">
        <v>3324</v>
      </c>
      <c r="I97" s="1432">
        <v>41.5247</v>
      </c>
      <c r="J97" s="1514" t="s">
        <v>3325</v>
      </c>
      <c r="K97" s="1522"/>
      <c r="L97" s="1523">
        <v>0.5882841647109742</v>
      </c>
      <c r="M97" s="1524"/>
      <c r="N97" s="1523">
        <v>0.7499277718156281</v>
      </c>
      <c r="O97" s="1524"/>
      <c r="P97" s="1525">
        <v>0.8075806307430193</v>
      </c>
      <c r="Q97" s="1458"/>
      <c r="R97" s="1302"/>
      <c r="S97" s="1302"/>
    </row>
    <row r="98" spans="1:19" ht="13.5" customHeight="1">
      <c r="A98" s="1423"/>
      <c r="B98" s="1444" t="s">
        <v>20</v>
      </c>
      <c r="C98" s="1506">
        <v>28.094</v>
      </c>
      <c r="D98" s="1491" t="s">
        <v>3326</v>
      </c>
      <c r="E98" s="1506">
        <v>25.6253</v>
      </c>
      <c r="F98" s="1491" t="s">
        <v>3327</v>
      </c>
      <c r="G98" s="1506">
        <v>30.4725</v>
      </c>
      <c r="H98" s="1491" t="s">
        <v>3328</v>
      </c>
      <c r="I98" s="1506">
        <v>31.0995</v>
      </c>
      <c r="J98" s="1526" t="s">
        <v>3329</v>
      </c>
      <c r="K98" s="1527"/>
      <c r="L98" s="1528">
        <v>0.10788337240486201</v>
      </c>
      <c r="M98" s="1529"/>
      <c r="N98" s="1528">
        <v>0.00010759559665207696</v>
      </c>
      <c r="O98" s="1529"/>
      <c r="P98" s="1530">
        <v>0.647200409380579</v>
      </c>
      <c r="Q98" s="1458"/>
      <c r="R98" s="1302"/>
      <c r="S98" s="1302"/>
    </row>
    <row r="99" spans="1:19" ht="29.25" customHeight="1">
      <c r="A99" s="1423"/>
      <c r="B99" s="51" t="s">
        <v>250</v>
      </c>
      <c r="C99" s="1750" t="s">
        <v>3563</v>
      </c>
      <c r="D99" s="1750"/>
      <c r="E99" s="1750"/>
      <c r="F99" s="1750"/>
      <c r="G99" s="1750"/>
      <c r="H99" s="1750"/>
      <c r="I99" s="1750"/>
      <c r="J99" s="1750"/>
      <c r="K99" s="1750"/>
      <c r="L99" s="1750"/>
      <c r="M99" s="1750"/>
      <c r="N99" s="1750"/>
      <c r="O99" s="1750"/>
      <c r="P99" s="1750"/>
      <c r="Q99" s="1502"/>
      <c r="R99" s="1381"/>
      <c r="S99" s="1381"/>
    </row>
    <row r="100" spans="1:19" ht="12.75" customHeight="1">
      <c r="A100" s="1423"/>
      <c r="B100" s="51"/>
      <c r="C100" s="1750" t="s">
        <v>251</v>
      </c>
      <c r="D100" s="1750"/>
      <c r="E100" s="1750"/>
      <c r="F100" s="1750"/>
      <c r="G100" s="1750"/>
      <c r="H100" s="1750"/>
      <c r="I100" s="1750"/>
      <c r="J100" s="1750"/>
      <c r="K100" s="1750"/>
      <c r="L100" s="1750"/>
      <c r="M100" s="1750"/>
      <c r="N100" s="1750"/>
      <c r="O100" s="1750"/>
      <c r="P100" s="1750"/>
      <c r="Q100" s="1750"/>
      <c r="R100" s="1353"/>
      <c r="S100" s="1353"/>
    </row>
    <row r="101" spans="1:19" ht="12.75">
      <c r="A101" s="1423"/>
      <c r="B101" s="6" t="s">
        <v>252</v>
      </c>
      <c r="C101" s="1456" t="s">
        <v>1839</v>
      </c>
      <c r="D101" s="97"/>
      <c r="E101" s="98"/>
      <c r="F101" s="98"/>
      <c r="G101" s="98"/>
      <c r="H101" s="98"/>
      <c r="I101" s="98"/>
      <c r="J101" s="98"/>
      <c r="K101" s="98"/>
      <c r="L101" s="98"/>
      <c r="M101" s="98"/>
      <c r="N101" s="98"/>
      <c r="O101" s="98"/>
      <c r="P101" s="98"/>
      <c r="Q101" s="98"/>
      <c r="R101" s="98"/>
      <c r="S101" s="98"/>
    </row>
    <row r="102" spans="1:17" ht="12.75">
      <c r="A102" s="1423"/>
      <c r="B102" s="1424"/>
      <c r="C102" s="1424"/>
      <c r="D102" s="1424"/>
      <c r="E102" s="1424"/>
      <c r="F102" s="1424"/>
      <c r="G102" s="1424"/>
      <c r="H102" s="1424"/>
      <c r="I102" s="1424"/>
      <c r="J102" s="1424"/>
      <c r="K102" s="1424"/>
      <c r="L102" s="1424"/>
      <c r="M102" s="1424"/>
      <c r="N102" s="1424"/>
      <c r="O102" s="1424"/>
      <c r="P102" s="1424"/>
      <c r="Q102" s="1424"/>
    </row>
    <row r="103" spans="1:19" ht="15">
      <c r="A103" s="1423"/>
      <c r="B103" s="1437" t="s">
        <v>254</v>
      </c>
      <c r="C103" s="1463"/>
      <c r="D103" s="1463"/>
      <c r="E103" s="1429"/>
      <c r="F103" s="1429"/>
      <c r="G103" s="1458"/>
      <c r="H103" s="1463"/>
      <c r="I103" s="1463"/>
      <c r="J103" s="1429"/>
      <c r="K103" s="1429"/>
      <c r="L103" s="1429"/>
      <c r="M103" s="1429"/>
      <c r="N103" s="1458"/>
      <c r="O103" s="1429"/>
      <c r="P103" s="1463"/>
      <c r="Q103" s="1463"/>
      <c r="R103" s="1302"/>
      <c r="S103" s="1302"/>
    </row>
    <row r="104" spans="1:19" ht="27.75" customHeight="1">
      <c r="A104" s="1423"/>
      <c r="B104" s="1723" t="s">
        <v>255</v>
      </c>
      <c r="C104" s="1723"/>
      <c r="D104" s="1723"/>
      <c r="E104" s="1723"/>
      <c r="F104" s="1723"/>
      <c r="G104" s="1723"/>
      <c r="H104" s="1723"/>
      <c r="I104" s="1723"/>
      <c r="J104" s="1723"/>
      <c r="K104" s="1723"/>
      <c r="L104" s="1723"/>
      <c r="M104" s="1723"/>
      <c r="N104" s="1723"/>
      <c r="O104" s="1723"/>
      <c r="P104" s="1723"/>
      <c r="Q104" s="1463"/>
      <c r="R104" s="1302"/>
      <c r="S104" s="1384"/>
    </row>
    <row r="105" spans="1:19" ht="31.5" customHeight="1">
      <c r="A105" s="1423"/>
      <c r="B105" s="1723" t="s">
        <v>256</v>
      </c>
      <c r="C105" s="1723"/>
      <c r="D105" s="1723"/>
      <c r="E105" s="1723"/>
      <c r="F105" s="1723"/>
      <c r="G105" s="1723"/>
      <c r="H105" s="1723"/>
      <c r="I105" s="1723"/>
      <c r="J105" s="1723"/>
      <c r="K105" s="1723"/>
      <c r="L105" s="1723"/>
      <c r="M105" s="1723"/>
      <c r="N105" s="1723"/>
      <c r="O105" s="1723"/>
      <c r="P105" s="1723"/>
      <c r="Q105" s="1498"/>
      <c r="R105" s="1377"/>
      <c r="S105" s="1377"/>
    </row>
    <row r="106" spans="1:19" ht="31.5" customHeight="1">
      <c r="A106" s="1423"/>
      <c r="B106" s="1723" t="s">
        <v>191</v>
      </c>
      <c r="C106" s="1723"/>
      <c r="D106" s="1723"/>
      <c r="E106" s="1723"/>
      <c r="F106" s="1723"/>
      <c r="G106" s="1723"/>
      <c r="H106" s="1723"/>
      <c r="I106" s="1723"/>
      <c r="J106" s="1723"/>
      <c r="K106" s="1723"/>
      <c r="L106" s="1723"/>
      <c r="M106" s="1723"/>
      <c r="N106" s="1723"/>
      <c r="O106" s="1723"/>
      <c r="P106" s="1723"/>
      <c r="Q106" s="1498"/>
      <c r="R106" s="1377"/>
      <c r="S106" s="1377"/>
    </row>
    <row r="107" spans="1:19" ht="17.25" customHeight="1">
      <c r="A107" s="1423"/>
      <c r="B107" s="1439" t="s">
        <v>257</v>
      </c>
      <c r="C107" s="1441" t="s">
        <v>3167</v>
      </c>
      <c r="D107" s="1441"/>
      <c r="E107" s="1429"/>
      <c r="F107" s="1429"/>
      <c r="G107" s="1458"/>
      <c r="H107" s="1463"/>
      <c r="I107" s="1463"/>
      <c r="J107" s="1429"/>
      <c r="K107" s="1429"/>
      <c r="L107" s="1429"/>
      <c r="M107" s="1429"/>
      <c r="N107" s="1458"/>
      <c r="O107" s="1429"/>
      <c r="P107" s="1463"/>
      <c r="Q107" s="1463"/>
      <c r="R107" s="1302"/>
      <c r="S107" s="1302"/>
    </row>
    <row r="108" spans="1:19" ht="12.75">
      <c r="A108" s="1423"/>
      <c r="B108" s="1424"/>
      <c r="C108" s="1755" t="s">
        <v>1840</v>
      </c>
      <c r="D108" s="1755"/>
      <c r="E108" s="1755"/>
      <c r="F108" s="1755"/>
      <c r="G108" s="1755"/>
      <c r="H108" s="1755"/>
      <c r="I108" s="1755"/>
      <c r="J108" s="1755"/>
      <c r="K108" s="1755"/>
      <c r="L108" s="1755"/>
      <c r="M108" s="1755"/>
      <c r="N108" s="1755"/>
      <c r="O108" s="1755"/>
      <c r="P108" s="1755"/>
      <c r="Q108" s="1463"/>
      <c r="R108" s="1302"/>
      <c r="S108" s="1302"/>
    </row>
    <row r="109" spans="1:19" ht="12.75" customHeight="1">
      <c r="A109" s="1423"/>
      <c r="B109" s="1741" t="s">
        <v>17</v>
      </c>
      <c r="C109" s="1743" t="s">
        <v>259</v>
      </c>
      <c r="D109" s="1743"/>
      <c r="E109" s="1743"/>
      <c r="F109" s="1743"/>
      <c r="G109" s="1743"/>
      <c r="H109" s="1743"/>
      <c r="I109" s="1743"/>
      <c r="J109" s="1744"/>
      <c r="K109" s="1745" t="s">
        <v>195</v>
      </c>
      <c r="L109" s="1726"/>
      <c r="M109" s="1726"/>
      <c r="N109" s="1726"/>
      <c r="O109" s="1726"/>
      <c r="P109" s="1727"/>
      <c r="Q109" s="1458"/>
      <c r="R109" s="1736"/>
      <c r="S109" s="1737"/>
    </row>
    <row r="110" spans="1:19" ht="33.75">
      <c r="A110" s="1423"/>
      <c r="B110" s="1742"/>
      <c r="C110" s="1738">
        <v>1997</v>
      </c>
      <c r="D110" s="1738"/>
      <c r="E110" s="1738" t="s">
        <v>197</v>
      </c>
      <c r="F110" s="1738"/>
      <c r="G110" s="1738" t="s">
        <v>198</v>
      </c>
      <c r="H110" s="1738"/>
      <c r="I110" s="1738" t="s">
        <v>199</v>
      </c>
      <c r="J110" s="1739"/>
      <c r="K110" s="1486"/>
      <c r="L110" s="1635" t="s">
        <v>1790</v>
      </c>
      <c r="M110" s="1632"/>
      <c r="N110" s="1610" t="s">
        <v>201</v>
      </c>
      <c r="O110" s="1519"/>
      <c r="P110" s="1520" t="s">
        <v>202</v>
      </c>
      <c r="Q110" s="1448"/>
      <c r="R110" s="1336"/>
      <c r="S110" s="1336"/>
    </row>
    <row r="111" spans="1:19" ht="13.5" customHeight="1">
      <c r="A111" s="1423"/>
      <c r="B111" s="1493" t="s">
        <v>24</v>
      </c>
      <c r="C111" s="1432"/>
      <c r="D111" s="1432"/>
      <c r="E111" s="1432"/>
      <c r="F111" s="1432"/>
      <c r="G111" s="1432"/>
      <c r="H111" s="1432"/>
      <c r="I111" s="1432"/>
      <c r="J111" s="1507"/>
      <c r="K111" s="1432"/>
      <c r="L111" s="1434"/>
      <c r="M111" s="1432"/>
      <c r="N111" s="1434"/>
      <c r="O111" s="1432"/>
      <c r="P111" s="1434"/>
      <c r="Q111" s="1531"/>
      <c r="R111" s="1306"/>
      <c r="S111" s="1306"/>
    </row>
    <row r="112" spans="1:19" ht="13.5" customHeight="1">
      <c r="A112" s="1423"/>
      <c r="B112" s="1443" t="s">
        <v>25</v>
      </c>
      <c r="C112" s="1432">
        <v>34.7087</v>
      </c>
      <c r="D112" s="1468" t="s">
        <v>3330</v>
      </c>
      <c r="E112" s="1432">
        <v>32.9309</v>
      </c>
      <c r="F112" s="1468" t="s">
        <v>3331</v>
      </c>
      <c r="G112" s="1432">
        <v>36.1111</v>
      </c>
      <c r="H112" s="1468" t="s">
        <v>3332</v>
      </c>
      <c r="I112" s="1432">
        <v>35.3556</v>
      </c>
      <c r="J112" s="1514" t="s">
        <v>3168</v>
      </c>
      <c r="K112" s="1468"/>
      <c r="L112" s="1523">
        <v>0.6075447740954911</v>
      </c>
      <c r="M112" s="1538"/>
      <c r="N112" s="1523">
        <v>0.0032628823739699886</v>
      </c>
      <c r="O112" s="1538"/>
      <c r="P112" s="1523">
        <v>0.3427700458595879</v>
      </c>
      <c r="Q112" s="1531"/>
      <c r="R112" s="1307"/>
      <c r="S112" s="1307"/>
    </row>
    <row r="113" spans="1:19" ht="13.5" customHeight="1">
      <c r="A113" s="1423"/>
      <c r="B113" s="1493" t="s">
        <v>153</v>
      </c>
      <c r="C113" s="1432" t="s">
        <v>263</v>
      </c>
      <c r="D113" s="1468" t="s">
        <v>263</v>
      </c>
      <c r="E113" s="1432" t="s">
        <v>263</v>
      </c>
      <c r="F113" s="1468" t="s">
        <v>263</v>
      </c>
      <c r="G113" s="1432" t="s">
        <v>263</v>
      </c>
      <c r="H113" s="1468"/>
      <c r="I113" s="1434"/>
      <c r="J113" s="1514"/>
      <c r="K113" s="1468"/>
      <c r="L113" s="1523"/>
      <c r="M113" s="1538"/>
      <c r="N113" s="1523"/>
      <c r="O113" s="1538"/>
      <c r="P113" s="1523"/>
      <c r="Q113" s="1531"/>
      <c r="R113" s="1308"/>
      <c r="S113" s="1308"/>
    </row>
    <row r="114" spans="1:19" ht="13.5" customHeight="1">
      <c r="A114" s="1423"/>
      <c r="B114" s="1443" t="s">
        <v>19</v>
      </c>
      <c r="C114" s="1432">
        <v>40.274</v>
      </c>
      <c r="D114" s="1468" t="s">
        <v>3333</v>
      </c>
      <c r="E114" s="1432">
        <v>40.1867</v>
      </c>
      <c r="F114" s="1468" t="s">
        <v>3334</v>
      </c>
      <c r="G114" s="1432">
        <v>41.5549</v>
      </c>
      <c r="H114" s="1468" t="s">
        <v>3335</v>
      </c>
      <c r="I114" s="1432">
        <v>40.2372</v>
      </c>
      <c r="J114" s="1514" t="s">
        <v>3169</v>
      </c>
      <c r="K114" s="1468"/>
      <c r="L114" s="1523">
        <v>0.9855142915186326</v>
      </c>
      <c r="M114" s="1538"/>
      <c r="N114" s="1523">
        <v>0.9716053659176351</v>
      </c>
      <c r="O114" s="1538"/>
      <c r="P114" s="1523">
        <v>0.32089287821888246</v>
      </c>
      <c r="Q114" s="1531"/>
      <c r="R114" s="1307"/>
      <c r="S114" s="1307"/>
    </row>
    <row r="115" spans="1:19" ht="13.5" customHeight="1">
      <c r="A115" s="1423"/>
      <c r="B115" s="1443" t="s">
        <v>20</v>
      </c>
      <c r="C115" s="1432">
        <v>29.3242</v>
      </c>
      <c r="D115" s="1468" t="s">
        <v>3336</v>
      </c>
      <c r="E115" s="1432">
        <v>26.1186</v>
      </c>
      <c r="F115" s="1468" t="s">
        <v>3337</v>
      </c>
      <c r="G115" s="1432">
        <v>30.6191</v>
      </c>
      <c r="H115" s="1468" t="s">
        <v>3338</v>
      </c>
      <c r="I115" s="1432">
        <v>30.7328</v>
      </c>
      <c r="J115" s="1514" t="s">
        <v>3170</v>
      </c>
      <c r="K115" s="1468"/>
      <c r="L115" s="1523">
        <v>0.36052707673242845</v>
      </c>
      <c r="M115" s="1538"/>
      <c r="N115" s="1523">
        <v>1.6469365947902048E-05</v>
      </c>
      <c r="O115" s="1538"/>
      <c r="P115" s="1523">
        <v>0.9141937833466807</v>
      </c>
      <c r="Q115" s="1531"/>
      <c r="R115" s="1307"/>
      <c r="S115" s="1307"/>
    </row>
    <row r="116" spans="1:19" ht="13.5" customHeight="1">
      <c r="A116" s="1423"/>
      <c r="B116" s="1493" t="s">
        <v>31</v>
      </c>
      <c r="C116" s="1432" t="s">
        <v>263</v>
      </c>
      <c r="D116" s="1468" t="s">
        <v>263</v>
      </c>
      <c r="E116" s="1432" t="s">
        <v>263</v>
      </c>
      <c r="F116" s="1468" t="s">
        <v>263</v>
      </c>
      <c r="G116" s="1432" t="s">
        <v>263</v>
      </c>
      <c r="H116" s="1468"/>
      <c r="I116" s="1434"/>
      <c r="J116" s="1514"/>
      <c r="K116" s="1468"/>
      <c r="L116" s="1523"/>
      <c r="M116" s="1538"/>
      <c r="N116" s="1523"/>
      <c r="O116" s="1538"/>
      <c r="P116" s="1523"/>
      <c r="Q116" s="1531"/>
      <c r="R116" s="1307"/>
      <c r="S116" s="1307"/>
    </row>
    <row r="117" spans="1:19" ht="13.5" customHeight="1">
      <c r="A117" s="1423"/>
      <c r="B117" s="1443" t="s">
        <v>32</v>
      </c>
      <c r="C117" s="1432">
        <v>23.3307</v>
      </c>
      <c r="D117" s="1468" t="s">
        <v>3339</v>
      </c>
      <c r="E117" s="1432">
        <v>16.1073</v>
      </c>
      <c r="F117" s="1468" t="s">
        <v>3340</v>
      </c>
      <c r="G117" s="1432">
        <v>22.3308</v>
      </c>
      <c r="H117" s="1468" t="s">
        <v>3341</v>
      </c>
      <c r="I117" s="1432">
        <v>21.6201</v>
      </c>
      <c r="J117" s="1514" t="s">
        <v>3173</v>
      </c>
      <c r="K117" s="1468"/>
      <c r="L117" s="1523">
        <v>0.7679814494056716</v>
      </c>
      <c r="M117" s="1538"/>
      <c r="N117" s="1523">
        <v>0.17747040526813662</v>
      </c>
      <c r="O117" s="1538"/>
      <c r="P117" s="1523">
        <v>0.8530569264912271</v>
      </c>
      <c r="Q117" s="1531"/>
      <c r="R117" s="1307"/>
      <c r="S117" s="1307"/>
    </row>
    <row r="118" spans="1:19" ht="13.5" customHeight="1">
      <c r="A118" s="1423"/>
      <c r="B118" s="1443" t="s">
        <v>38</v>
      </c>
      <c r="C118" s="1432">
        <v>25.1339</v>
      </c>
      <c r="D118" s="1468" t="s">
        <v>3342</v>
      </c>
      <c r="E118" s="1432">
        <v>24.0264</v>
      </c>
      <c r="F118" s="1468" t="s">
        <v>3343</v>
      </c>
      <c r="G118" s="1432">
        <v>25.0425</v>
      </c>
      <c r="H118" s="1468" t="s">
        <v>3344</v>
      </c>
      <c r="I118" s="1432">
        <v>27.1175</v>
      </c>
      <c r="J118" s="1514" t="s">
        <v>3178</v>
      </c>
      <c r="K118" s="1468"/>
      <c r="L118" s="1523">
        <v>0.6059781266379791</v>
      </c>
      <c r="M118" s="1538"/>
      <c r="N118" s="1523">
        <v>0.20482158426532204</v>
      </c>
      <c r="O118" s="1538"/>
      <c r="P118" s="1523">
        <v>0.36593966396041333</v>
      </c>
      <c r="Q118" s="1531"/>
      <c r="R118" s="1307"/>
      <c r="S118" s="1307"/>
    </row>
    <row r="119" spans="1:19" ht="13.5" customHeight="1">
      <c r="A119" s="1423"/>
      <c r="B119" s="1443"/>
      <c r="C119" s="1432"/>
      <c r="D119" s="1468"/>
      <c r="E119" s="1432"/>
      <c r="F119" s="1468"/>
      <c r="G119" s="1432"/>
      <c r="H119" s="1468"/>
      <c r="I119" s="1432"/>
      <c r="J119" s="1514"/>
      <c r="K119" s="1468"/>
      <c r="L119" s="1523"/>
      <c r="M119" s="1538"/>
      <c r="N119" s="1523"/>
      <c r="O119" s="1538"/>
      <c r="P119" s="1523"/>
      <c r="Q119" s="1531"/>
      <c r="R119" s="1307"/>
      <c r="S119" s="1307"/>
    </row>
    <row r="120" spans="1:19" ht="13.5" customHeight="1">
      <c r="A120" s="1423"/>
      <c r="B120" s="1443" t="s">
        <v>44</v>
      </c>
      <c r="C120" s="1432">
        <v>24.5264</v>
      </c>
      <c r="D120" s="1468" t="s">
        <v>3345</v>
      </c>
      <c r="E120" s="1432">
        <v>21.8722</v>
      </c>
      <c r="F120" s="1468" t="s">
        <v>3346</v>
      </c>
      <c r="G120" s="1432">
        <v>24.0602</v>
      </c>
      <c r="H120" s="1468" t="s">
        <v>3347</v>
      </c>
      <c r="I120" s="1432">
        <v>25.4663</v>
      </c>
      <c r="J120" s="1514" t="s">
        <v>3183</v>
      </c>
      <c r="K120" s="1468"/>
      <c r="L120" s="1523">
        <v>0.7721245887399599</v>
      </c>
      <c r="M120" s="1538"/>
      <c r="N120" s="1523">
        <v>0.09574419145264579</v>
      </c>
      <c r="O120" s="1538"/>
      <c r="P120" s="1523">
        <v>0.4865902743357433</v>
      </c>
      <c r="Q120" s="1531"/>
      <c r="R120" s="1307"/>
      <c r="S120" s="1307"/>
    </row>
    <row r="121" spans="1:19" ht="13.5" customHeight="1">
      <c r="A121" s="1423"/>
      <c r="B121" s="1443" t="s">
        <v>50</v>
      </c>
      <c r="C121" s="1432">
        <v>27.0172</v>
      </c>
      <c r="D121" s="1468" t="s">
        <v>3348</v>
      </c>
      <c r="E121" s="1432">
        <v>31.8616</v>
      </c>
      <c r="F121" s="1468" t="s">
        <v>3349</v>
      </c>
      <c r="G121" s="1432">
        <v>34.6996</v>
      </c>
      <c r="H121" s="1468" t="s">
        <v>3350</v>
      </c>
      <c r="I121" s="1432">
        <v>32.9828</v>
      </c>
      <c r="J121" s="1514" t="s">
        <v>3188</v>
      </c>
      <c r="K121" s="1468"/>
      <c r="L121" s="1523">
        <v>0.046156361507672994</v>
      </c>
      <c r="M121" s="1538"/>
      <c r="N121" s="1523">
        <v>0.5747326493027618</v>
      </c>
      <c r="O121" s="1538"/>
      <c r="P121" s="1523">
        <v>0.39952071458558325</v>
      </c>
      <c r="Q121" s="1531"/>
      <c r="R121" s="1307"/>
      <c r="S121" s="1307"/>
    </row>
    <row r="122" spans="1:19" ht="13.5" customHeight="1">
      <c r="A122" s="1423"/>
      <c r="B122" s="1443" t="s">
        <v>56</v>
      </c>
      <c r="C122" s="1432">
        <v>35.352</v>
      </c>
      <c r="D122" s="1468" t="s">
        <v>3351</v>
      </c>
      <c r="E122" s="1432">
        <v>32.2721</v>
      </c>
      <c r="F122" s="1468" t="s">
        <v>3352</v>
      </c>
      <c r="G122" s="1432">
        <v>38.0802</v>
      </c>
      <c r="H122" s="1468" t="s">
        <v>3353</v>
      </c>
      <c r="I122" s="1432">
        <v>35.3294</v>
      </c>
      <c r="J122" s="1514" t="s">
        <v>3193</v>
      </c>
      <c r="K122" s="1468"/>
      <c r="L122" s="1523">
        <v>0.991218283069405</v>
      </c>
      <c r="M122" s="1538"/>
      <c r="N122" s="1523">
        <v>0.07628840376137536</v>
      </c>
      <c r="O122" s="1538"/>
      <c r="P122" s="1523">
        <v>0.08095935976115642</v>
      </c>
      <c r="Q122" s="1531"/>
      <c r="R122" s="1307"/>
      <c r="S122" s="1307"/>
    </row>
    <row r="123" spans="1:19" ht="13.5" customHeight="1">
      <c r="A123" s="1423"/>
      <c r="B123" s="1443" t="s">
        <v>62</v>
      </c>
      <c r="C123" s="1432">
        <v>39.6068</v>
      </c>
      <c r="D123" s="1468" t="s">
        <v>3354</v>
      </c>
      <c r="E123" s="1432">
        <v>36.9367</v>
      </c>
      <c r="F123" s="1468" t="s">
        <v>3355</v>
      </c>
      <c r="G123" s="1432">
        <v>39.6219</v>
      </c>
      <c r="H123" s="1468" t="s">
        <v>3356</v>
      </c>
      <c r="I123" s="1432">
        <v>40.2188</v>
      </c>
      <c r="J123" s="1514" t="s">
        <v>3198</v>
      </c>
      <c r="K123" s="1468"/>
      <c r="L123" s="1523">
        <v>0.852636529209033</v>
      </c>
      <c r="M123" s="1538"/>
      <c r="N123" s="1523">
        <v>0.14073105897278837</v>
      </c>
      <c r="O123" s="1538"/>
      <c r="P123" s="1523">
        <v>0.7710352527295652</v>
      </c>
      <c r="Q123" s="1531"/>
      <c r="R123" s="1307"/>
      <c r="S123" s="1307"/>
    </row>
    <row r="124" spans="1:19" ht="13.5" customHeight="1">
      <c r="A124" s="1423"/>
      <c r="B124" s="1443" t="s">
        <v>68</v>
      </c>
      <c r="C124" s="1432">
        <v>43.578</v>
      </c>
      <c r="D124" s="1468" t="s">
        <v>3357</v>
      </c>
      <c r="E124" s="1432">
        <v>37.5509</v>
      </c>
      <c r="F124" s="1468" t="s">
        <v>3358</v>
      </c>
      <c r="G124" s="1432">
        <v>38.4119</v>
      </c>
      <c r="H124" s="1468" t="s">
        <v>3359</v>
      </c>
      <c r="I124" s="1432">
        <v>38.8931</v>
      </c>
      <c r="J124" s="1514" t="s">
        <v>3203</v>
      </c>
      <c r="K124" s="1468"/>
      <c r="L124" s="1523">
        <v>0.15082574792960712</v>
      </c>
      <c r="M124" s="1538"/>
      <c r="N124" s="1523">
        <v>0.5714273597761577</v>
      </c>
      <c r="O124" s="1538"/>
      <c r="P124" s="1523">
        <v>0.8343156929194635</v>
      </c>
      <c r="Q124" s="1531"/>
      <c r="R124" s="1307"/>
      <c r="S124" s="1307"/>
    </row>
    <row r="125" spans="1:19" ht="13.5" customHeight="1">
      <c r="A125" s="1423"/>
      <c r="B125" s="1443" t="s">
        <v>74</v>
      </c>
      <c r="C125" s="1432">
        <v>51.8399</v>
      </c>
      <c r="D125" s="1468" t="s">
        <v>3360</v>
      </c>
      <c r="E125" s="1432">
        <v>42.6642</v>
      </c>
      <c r="F125" s="1468" t="s">
        <v>3361</v>
      </c>
      <c r="G125" s="1432">
        <v>43.0789</v>
      </c>
      <c r="H125" s="1468" t="s">
        <v>3362</v>
      </c>
      <c r="I125" s="1432">
        <v>40.4587</v>
      </c>
      <c r="J125" s="1514" t="s">
        <v>3208</v>
      </c>
      <c r="K125" s="1468"/>
      <c r="L125" s="1523">
        <v>0.002853467593060266</v>
      </c>
      <c r="M125" s="1538"/>
      <c r="N125" s="1523">
        <v>0.38565501291957416</v>
      </c>
      <c r="O125" s="1538"/>
      <c r="P125" s="1523">
        <v>0.2982348054286097</v>
      </c>
      <c r="Q125" s="1531"/>
      <c r="R125" s="1307"/>
      <c r="S125" s="1307"/>
    </row>
    <row r="126" spans="1:19" ht="13.5" customHeight="1">
      <c r="A126" s="1423"/>
      <c r="B126" s="1443" t="s">
        <v>80</v>
      </c>
      <c r="C126" s="1432">
        <v>36.5804</v>
      </c>
      <c r="D126" s="1468" t="s">
        <v>3363</v>
      </c>
      <c r="E126" s="1432">
        <v>37.2395</v>
      </c>
      <c r="F126" s="1468" t="s">
        <v>3364</v>
      </c>
      <c r="G126" s="1432">
        <v>44.8769</v>
      </c>
      <c r="H126" s="1468" t="s">
        <v>3365</v>
      </c>
      <c r="I126" s="1432">
        <v>40.044</v>
      </c>
      <c r="J126" s="1514" t="s">
        <v>3213</v>
      </c>
      <c r="K126" s="1468"/>
      <c r="L126" s="1523">
        <v>0.48579223516798575</v>
      </c>
      <c r="M126" s="1538"/>
      <c r="N126" s="1523">
        <v>0.3230689300413456</v>
      </c>
      <c r="O126" s="1538"/>
      <c r="P126" s="1523">
        <v>0.08334295986219287</v>
      </c>
      <c r="Q126" s="1531"/>
      <c r="R126" s="1307"/>
      <c r="S126" s="1307"/>
    </row>
    <row r="127" spans="1:19" ht="13.5" customHeight="1">
      <c r="A127" s="1423"/>
      <c r="B127" s="1493" t="s">
        <v>87</v>
      </c>
      <c r="C127" s="1432" t="s">
        <v>263</v>
      </c>
      <c r="D127" s="1468" t="s">
        <v>263</v>
      </c>
      <c r="E127" s="1432" t="s">
        <v>263</v>
      </c>
      <c r="F127" s="1468" t="s">
        <v>263</v>
      </c>
      <c r="G127" s="1432" t="s">
        <v>263</v>
      </c>
      <c r="H127" s="1468"/>
      <c r="I127" s="1434"/>
      <c r="J127" s="1514"/>
      <c r="K127" s="1468"/>
      <c r="L127" s="1523"/>
      <c r="M127" s="1538"/>
      <c r="N127" s="1523"/>
      <c r="O127" s="1538"/>
      <c r="P127" s="1523"/>
      <c r="Q127" s="1531"/>
      <c r="R127" s="1307"/>
      <c r="S127" s="1307"/>
    </row>
    <row r="128" spans="1:19" ht="13.5" customHeight="1">
      <c r="A128" s="1423"/>
      <c r="B128" s="1443" t="s">
        <v>24</v>
      </c>
      <c r="C128" s="1432">
        <v>30.1642</v>
      </c>
      <c r="D128" s="1468" t="s">
        <v>3366</v>
      </c>
      <c r="E128" s="1432">
        <v>27.5602</v>
      </c>
      <c r="F128" s="1468" t="s">
        <v>3367</v>
      </c>
      <c r="G128" s="1432">
        <v>31.2327</v>
      </c>
      <c r="H128" s="1468" t="s">
        <v>3368</v>
      </c>
      <c r="I128" s="1432">
        <v>30.8706</v>
      </c>
      <c r="J128" s="1514" t="s">
        <v>3218</v>
      </c>
      <c r="K128" s="1468"/>
      <c r="L128" s="1523">
        <v>0.7987049142980092</v>
      </c>
      <c r="M128" s="1538"/>
      <c r="N128" s="1523">
        <v>0.1087940081372687</v>
      </c>
      <c r="O128" s="1538"/>
      <c r="P128" s="1523">
        <v>0.8222033057108731</v>
      </c>
      <c r="Q128" s="1531"/>
      <c r="R128" s="1307"/>
      <c r="S128" s="1307"/>
    </row>
    <row r="129" spans="1:19" ht="13.5" customHeight="1">
      <c r="A129" s="1423"/>
      <c r="B129" s="1443" t="s">
        <v>19</v>
      </c>
      <c r="C129" s="1432">
        <v>31.0174</v>
      </c>
      <c r="D129" s="1468" t="s">
        <v>3369</v>
      </c>
      <c r="E129" s="1432">
        <v>31.0476</v>
      </c>
      <c r="F129" s="1468" t="s">
        <v>3370</v>
      </c>
      <c r="G129" s="1432">
        <v>33.4113</v>
      </c>
      <c r="H129" s="1468" t="s">
        <v>3371</v>
      </c>
      <c r="I129" s="1432">
        <v>35.5513</v>
      </c>
      <c r="J129" s="1514" t="s">
        <v>3219</v>
      </c>
      <c r="K129" s="1468"/>
      <c r="L129" s="1523">
        <v>0.3083486691584425</v>
      </c>
      <c r="M129" s="1538"/>
      <c r="N129" s="1523">
        <v>0.20942525957867342</v>
      </c>
      <c r="O129" s="1538"/>
      <c r="P129" s="1523">
        <v>0.44120707059370035</v>
      </c>
      <c r="Q129" s="1531"/>
      <c r="R129" s="1307"/>
      <c r="S129" s="1307"/>
    </row>
    <row r="130" spans="1:19" ht="13.5" customHeight="1">
      <c r="A130" s="1423"/>
      <c r="B130" s="1443" t="s">
        <v>20</v>
      </c>
      <c r="C130" s="1432">
        <v>29.3558</v>
      </c>
      <c r="D130" s="1468" t="s">
        <v>3372</v>
      </c>
      <c r="E130" s="1432">
        <v>24.3362</v>
      </c>
      <c r="F130" s="1468" t="s">
        <v>3373</v>
      </c>
      <c r="G130" s="1432">
        <v>29.1118</v>
      </c>
      <c r="H130" s="1468" t="s">
        <v>3374</v>
      </c>
      <c r="I130" s="1432">
        <v>26.5427</v>
      </c>
      <c r="J130" s="1514" t="s">
        <v>3220</v>
      </c>
      <c r="K130" s="1468"/>
      <c r="L130" s="1523">
        <v>0.40974431084907725</v>
      </c>
      <c r="M130" s="1538"/>
      <c r="N130" s="1523">
        <v>0.3705808695375452</v>
      </c>
      <c r="O130" s="1538"/>
      <c r="P130" s="1523">
        <v>0.255731218143588</v>
      </c>
      <c r="Q130" s="1531"/>
      <c r="R130" s="1307"/>
      <c r="S130" s="1307"/>
    </row>
    <row r="131" spans="1:19" ht="13.5" customHeight="1">
      <c r="A131" s="1423"/>
      <c r="B131" s="1493" t="s">
        <v>93</v>
      </c>
      <c r="C131" s="1432" t="s">
        <v>263</v>
      </c>
      <c r="D131" s="1468" t="s">
        <v>263</v>
      </c>
      <c r="E131" s="1432" t="s">
        <v>263</v>
      </c>
      <c r="F131" s="1468" t="s">
        <v>263</v>
      </c>
      <c r="G131" s="1432" t="s">
        <v>263</v>
      </c>
      <c r="H131" s="1468"/>
      <c r="I131" s="1434"/>
      <c r="J131" s="1514"/>
      <c r="K131" s="1468"/>
      <c r="L131" s="1523"/>
      <c r="M131" s="1538"/>
      <c r="N131" s="1523"/>
      <c r="O131" s="1538"/>
      <c r="P131" s="1523"/>
      <c r="Q131" s="1531"/>
      <c r="R131" s="1307"/>
      <c r="S131" s="1307"/>
    </row>
    <row r="132" spans="1:19" ht="13.5" customHeight="1">
      <c r="A132" s="1423"/>
      <c r="B132" s="1443" t="s">
        <v>24</v>
      </c>
      <c r="C132" s="1432">
        <v>29.1551</v>
      </c>
      <c r="D132" s="1468" t="s">
        <v>3375</v>
      </c>
      <c r="E132" s="1432">
        <v>26.8731</v>
      </c>
      <c r="F132" s="1468" t="s">
        <v>3376</v>
      </c>
      <c r="G132" s="1432">
        <v>24.9599</v>
      </c>
      <c r="H132" s="1468" t="s">
        <v>3377</v>
      </c>
      <c r="I132" s="1432">
        <v>22.757</v>
      </c>
      <c r="J132" s="1514" t="s">
        <v>3223</v>
      </c>
      <c r="K132" s="1468"/>
      <c r="L132" s="1523">
        <v>0.10417759932277382</v>
      </c>
      <c r="M132" s="1538"/>
      <c r="N132" s="1523">
        <v>0.19871812075894124</v>
      </c>
      <c r="O132" s="1538"/>
      <c r="P132" s="1523">
        <v>0.43264237607976996</v>
      </c>
      <c r="Q132" s="1531"/>
      <c r="R132" s="1307"/>
      <c r="S132" s="1307"/>
    </row>
    <row r="133" spans="1:19" ht="13.5" customHeight="1">
      <c r="A133" s="1423"/>
      <c r="B133" s="1443" t="s">
        <v>19</v>
      </c>
      <c r="C133" s="1432">
        <v>35.8973</v>
      </c>
      <c r="D133" s="1468" t="s">
        <v>3378</v>
      </c>
      <c r="E133" s="1432">
        <v>30.8683</v>
      </c>
      <c r="F133" s="1468" t="s">
        <v>3379</v>
      </c>
      <c r="G133" s="1432">
        <v>26.994</v>
      </c>
      <c r="H133" s="1468" t="s">
        <v>3380</v>
      </c>
      <c r="I133" s="1432">
        <v>25.6182</v>
      </c>
      <c r="J133" s="1514" t="s">
        <v>3224</v>
      </c>
      <c r="K133" s="1468"/>
      <c r="L133" s="1523">
        <v>0.11950318532651716</v>
      </c>
      <c r="M133" s="1538"/>
      <c r="N133" s="1523">
        <v>0.2787765298531135</v>
      </c>
      <c r="O133" s="1538"/>
      <c r="P133" s="1523">
        <v>0.7444695604925013</v>
      </c>
      <c r="Q133" s="1531"/>
      <c r="R133" s="1307"/>
      <c r="S133" s="1307"/>
    </row>
    <row r="134" spans="1:19" ht="13.5" customHeight="1">
      <c r="A134" s="1423"/>
      <c r="B134" s="1443" t="s">
        <v>20</v>
      </c>
      <c r="C134" s="1432">
        <v>23.0265</v>
      </c>
      <c r="D134" s="1468" t="s">
        <v>3381</v>
      </c>
      <c r="E134" s="1432">
        <v>23.0747</v>
      </c>
      <c r="F134" s="1468" t="s">
        <v>3382</v>
      </c>
      <c r="G134" s="1432">
        <v>22.8843</v>
      </c>
      <c r="H134" s="1468" t="s">
        <v>3383</v>
      </c>
      <c r="I134" s="1432">
        <v>20.4193</v>
      </c>
      <c r="J134" s="1514" t="s">
        <v>3225</v>
      </c>
      <c r="K134" s="1468"/>
      <c r="L134" s="1523">
        <v>0.5952326958611662</v>
      </c>
      <c r="M134" s="1538"/>
      <c r="N134" s="1523">
        <v>0.5083228885397919</v>
      </c>
      <c r="O134" s="1538"/>
      <c r="P134" s="1523">
        <v>0.5196585543599159</v>
      </c>
      <c r="Q134" s="1531"/>
      <c r="R134" s="1307"/>
      <c r="S134" s="1307"/>
    </row>
    <row r="135" spans="1:19" ht="13.5" customHeight="1">
      <c r="A135" s="1423"/>
      <c r="B135" s="1493" t="s">
        <v>99</v>
      </c>
      <c r="C135" s="1432"/>
      <c r="D135" s="1468"/>
      <c r="E135" s="1432" t="s">
        <v>263</v>
      </c>
      <c r="F135" s="1468" t="s">
        <v>263</v>
      </c>
      <c r="G135" s="1432" t="s">
        <v>263</v>
      </c>
      <c r="H135" s="1468"/>
      <c r="I135" s="1434"/>
      <c r="J135" s="1514"/>
      <c r="K135" s="1468"/>
      <c r="L135" s="1523"/>
      <c r="M135" s="1538"/>
      <c r="N135" s="1523"/>
      <c r="O135" s="1538"/>
      <c r="P135" s="1523"/>
      <c r="Q135" s="1531"/>
      <c r="R135" s="1307"/>
      <c r="S135" s="1307"/>
    </row>
    <row r="136" spans="1:19" ht="13.5" customHeight="1">
      <c r="A136" s="1423"/>
      <c r="B136" s="1443" t="s">
        <v>24</v>
      </c>
      <c r="C136" s="1432"/>
      <c r="D136" s="1468"/>
      <c r="E136" s="1432">
        <v>21.6959</v>
      </c>
      <c r="F136" s="1468" t="s">
        <v>832</v>
      </c>
      <c r="G136" s="1432">
        <v>30.4214</v>
      </c>
      <c r="H136" s="1468" t="s">
        <v>3384</v>
      </c>
      <c r="I136" s="1432">
        <v>29.014</v>
      </c>
      <c r="J136" s="1514" t="s">
        <v>3228</v>
      </c>
      <c r="K136" s="1468"/>
      <c r="L136" s="1432"/>
      <c r="M136" s="1468"/>
      <c r="N136" s="1552">
        <v>0.004305590861530151</v>
      </c>
      <c r="O136" s="1538"/>
      <c r="P136" s="1523">
        <v>0.556965076265187</v>
      </c>
      <c r="Q136" s="1531"/>
      <c r="R136" s="1307"/>
      <c r="S136" s="1307"/>
    </row>
    <row r="137" spans="1:19" ht="13.5" customHeight="1">
      <c r="A137" s="1423"/>
      <c r="B137" s="1443" t="s">
        <v>19</v>
      </c>
      <c r="C137" s="1432"/>
      <c r="D137" s="1468"/>
      <c r="E137" s="1432">
        <v>23.5612</v>
      </c>
      <c r="F137" s="1468" t="s">
        <v>3385</v>
      </c>
      <c r="G137" s="1432">
        <v>37.6645</v>
      </c>
      <c r="H137" s="1468" t="s">
        <v>3386</v>
      </c>
      <c r="I137" s="1432">
        <v>34.5211</v>
      </c>
      <c r="J137" s="1514" t="s">
        <v>3229</v>
      </c>
      <c r="K137" s="1468"/>
      <c r="L137" s="1432"/>
      <c r="M137" s="1468"/>
      <c r="N137" s="1552">
        <v>0.020608905611890105</v>
      </c>
      <c r="O137" s="1538"/>
      <c r="P137" s="1523">
        <v>0.4820618548921316</v>
      </c>
      <c r="Q137" s="1531"/>
      <c r="R137" s="1307"/>
      <c r="S137" s="1307"/>
    </row>
    <row r="138" spans="1:19" ht="13.5" customHeight="1">
      <c r="A138" s="1423"/>
      <c r="B138" s="1443" t="s">
        <v>20</v>
      </c>
      <c r="C138" s="1432"/>
      <c r="D138" s="1468"/>
      <c r="E138" s="1432">
        <v>20.048</v>
      </c>
      <c r="F138" s="1468" t="s">
        <v>3387</v>
      </c>
      <c r="G138" s="1432">
        <v>23.5872</v>
      </c>
      <c r="H138" s="1468" t="s">
        <v>3388</v>
      </c>
      <c r="I138" s="1432">
        <v>24.2426</v>
      </c>
      <c r="J138" s="1514" t="s">
        <v>3230</v>
      </c>
      <c r="K138" s="1468"/>
      <c r="L138" s="1432"/>
      <c r="M138" s="1468"/>
      <c r="N138" s="1552">
        <v>0.19332726620667273</v>
      </c>
      <c r="O138" s="1538"/>
      <c r="P138" s="1523">
        <v>0.8200459166785659</v>
      </c>
      <c r="Q138" s="1531"/>
      <c r="R138" s="1307"/>
      <c r="S138" s="1307"/>
    </row>
    <row r="139" spans="1:19" ht="13.5" customHeight="1">
      <c r="A139" s="1423"/>
      <c r="B139" s="1493" t="s">
        <v>105</v>
      </c>
      <c r="C139" s="1432" t="s">
        <v>263</v>
      </c>
      <c r="D139" s="1468" t="s">
        <v>263</v>
      </c>
      <c r="E139" s="1432" t="s">
        <v>263</v>
      </c>
      <c r="F139" s="1468" t="s">
        <v>263</v>
      </c>
      <c r="G139" s="1432" t="s">
        <v>263</v>
      </c>
      <c r="H139" s="1468"/>
      <c r="I139" s="1434"/>
      <c r="J139" s="1514"/>
      <c r="K139" s="1468"/>
      <c r="L139" s="1523"/>
      <c r="M139" s="1538"/>
      <c r="N139" s="1523"/>
      <c r="O139" s="1538"/>
      <c r="P139" s="1525"/>
      <c r="Q139" s="1531"/>
      <c r="R139" s="1307"/>
      <c r="S139" s="1307"/>
    </row>
    <row r="140" spans="1:19" ht="13.5" customHeight="1">
      <c r="A140" s="1423"/>
      <c r="B140" s="1443" t="s">
        <v>24</v>
      </c>
      <c r="C140" s="1432">
        <v>35.5876</v>
      </c>
      <c r="D140" s="1468" t="s">
        <v>3389</v>
      </c>
      <c r="E140" s="1432">
        <v>34.5778</v>
      </c>
      <c r="F140" s="1468" t="s">
        <v>3390</v>
      </c>
      <c r="G140" s="1432">
        <v>37.7845</v>
      </c>
      <c r="H140" s="1468" t="s">
        <v>3391</v>
      </c>
      <c r="I140" s="1432">
        <v>37.6361</v>
      </c>
      <c r="J140" s="1514" t="s">
        <v>3232</v>
      </c>
      <c r="K140" s="1468"/>
      <c r="L140" s="1523">
        <v>0.15348658512332314</v>
      </c>
      <c r="M140" s="1538"/>
      <c r="N140" s="1523">
        <v>0.0019684819918492913</v>
      </c>
      <c r="O140" s="1538"/>
      <c r="P140" s="1525">
        <v>0.8774059772358391</v>
      </c>
      <c r="Q140" s="1531"/>
      <c r="R140" s="1307"/>
      <c r="S140" s="1307"/>
    </row>
    <row r="141" spans="1:19" ht="13.5" customHeight="1">
      <c r="A141" s="1423"/>
      <c r="B141" s="1443" t="s">
        <v>19</v>
      </c>
      <c r="C141" s="1432">
        <v>41.6213</v>
      </c>
      <c r="D141" s="1468" t="s">
        <v>3392</v>
      </c>
      <c r="E141" s="1432">
        <v>42.5084</v>
      </c>
      <c r="F141" s="1468" t="s">
        <v>3393</v>
      </c>
      <c r="G141" s="1432">
        <v>43.3507</v>
      </c>
      <c r="H141" s="1468" t="s">
        <v>3394</v>
      </c>
      <c r="I141" s="1432">
        <v>42.5151</v>
      </c>
      <c r="J141" s="1514" t="s">
        <v>3233</v>
      </c>
      <c r="K141" s="1468"/>
      <c r="L141" s="1523">
        <v>0.6851531765109844</v>
      </c>
      <c r="M141" s="1538"/>
      <c r="N141" s="1523">
        <v>0.9964781154694755</v>
      </c>
      <c r="O141" s="1538"/>
      <c r="P141" s="1525">
        <v>0.5682392258953817</v>
      </c>
      <c r="Q141" s="1531"/>
      <c r="R141" s="1307"/>
      <c r="S141" s="1307"/>
    </row>
    <row r="142" spans="1:19" ht="13.5" customHeight="1">
      <c r="A142" s="1423"/>
      <c r="B142" s="1444" t="s">
        <v>20</v>
      </c>
      <c r="C142" s="1506">
        <v>29.7007</v>
      </c>
      <c r="D142" s="1491" t="s">
        <v>3395</v>
      </c>
      <c r="E142" s="1506">
        <v>27.0424</v>
      </c>
      <c r="F142" s="1491" t="s">
        <v>3396</v>
      </c>
      <c r="G142" s="1506">
        <v>32.1441</v>
      </c>
      <c r="H142" s="1491" t="s">
        <v>3397</v>
      </c>
      <c r="I142" s="1506">
        <v>32.9113</v>
      </c>
      <c r="J142" s="1526" t="s">
        <v>3234</v>
      </c>
      <c r="K142" s="1491"/>
      <c r="L142" s="1528">
        <v>0.07474560658796081</v>
      </c>
      <c r="M142" s="1539"/>
      <c r="N142" s="1528">
        <v>6.08575057237104E-06</v>
      </c>
      <c r="O142" s="1539"/>
      <c r="P142" s="1530">
        <v>0.5453295280502246</v>
      </c>
      <c r="Q142" s="1531"/>
      <c r="R142" s="1307"/>
      <c r="S142" s="1307"/>
    </row>
    <row r="143" spans="1:19" ht="12.75" customHeight="1">
      <c r="A143" s="1423"/>
      <c r="B143" s="51" t="s">
        <v>250</v>
      </c>
      <c r="C143" s="1750" t="s">
        <v>319</v>
      </c>
      <c r="D143" s="1750"/>
      <c r="E143" s="1750"/>
      <c r="F143" s="1750"/>
      <c r="G143" s="1750"/>
      <c r="H143" s="1750"/>
      <c r="I143" s="1750"/>
      <c r="J143" s="1750"/>
      <c r="K143" s="1750"/>
      <c r="L143" s="1750"/>
      <c r="M143" s="1750"/>
      <c r="N143" s="1750"/>
      <c r="O143" s="1750"/>
      <c r="P143" s="1750"/>
      <c r="Q143" s="1502"/>
      <c r="R143" s="1381"/>
      <c r="S143" s="1381"/>
    </row>
    <row r="144" spans="1:19" ht="12.75" customHeight="1">
      <c r="A144" s="1423"/>
      <c r="B144" s="51"/>
      <c r="C144" s="1750" t="s">
        <v>3564</v>
      </c>
      <c r="D144" s="1750"/>
      <c r="E144" s="1750"/>
      <c r="F144" s="1750"/>
      <c r="G144" s="1750"/>
      <c r="H144" s="1750"/>
      <c r="I144" s="1750"/>
      <c r="J144" s="1750"/>
      <c r="K144" s="1502"/>
      <c r="L144" s="1502"/>
      <c r="M144" s="1502"/>
      <c r="N144" s="1502"/>
      <c r="O144" s="1502"/>
      <c r="P144" s="1502"/>
      <c r="Q144" s="1502"/>
      <c r="R144" s="1353"/>
      <c r="S144" s="1353"/>
    </row>
    <row r="145" spans="1:17" ht="15" customHeight="1">
      <c r="A145" s="1423"/>
      <c r="B145" s="33" t="s">
        <v>320</v>
      </c>
      <c r="C145" s="1456" t="s">
        <v>1839</v>
      </c>
      <c r="D145" s="1424"/>
      <c r="E145" s="1424"/>
      <c r="F145" s="1424"/>
      <c r="G145" s="1424"/>
      <c r="H145" s="1424"/>
      <c r="I145" s="1424"/>
      <c r="J145" s="1424"/>
      <c r="K145" s="1424"/>
      <c r="L145" s="1424"/>
      <c r="M145" s="1424"/>
      <c r="N145" s="1424"/>
      <c r="O145" s="1424"/>
      <c r="P145" s="1424"/>
      <c r="Q145" s="1424"/>
    </row>
    <row r="146" spans="1:17" ht="26.25" customHeight="1">
      <c r="A146" s="1423"/>
      <c r="B146" s="1540" t="s">
        <v>321</v>
      </c>
      <c r="C146" s="34"/>
      <c r="D146" s="34"/>
      <c r="E146" s="1458"/>
      <c r="F146" s="1458"/>
      <c r="G146" s="1458"/>
      <c r="H146" s="1458"/>
      <c r="I146" s="1458"/>
      <c r="J146" s="1458"/>
      <c r="K146" s="1458"/>
      <c r="L146" s="1458"/>
      <c r="M146" s="1458"/>
      <c r="N146" s="1458"/>
      <c r="O146" s="1458"/>
      <c r="P146" s="1458"/>
      <c r="Q146" s="1451"/>
    </row>
    <row r="147" spans="1:19" ht="35.25" customHeight="1">
      <c r="A147" s="1423"/>
      <c r="B147" s="1723" t="s">
        <v>322</v>
      </c>
      <c r="C147" s="1723"/>
      <c r="D147" s="1723"/>
      <c r="E147" s="1723"/>
      <c r="F147" s="1723"/>
      <c r="G147" s="1723"/>
      <c r="H147" s="1723"/>
      <c r="I147" s="1723"/>
      <c r="J147" s="1505"/>
      <c r="K147" s="1505"/>
      <c r="L147" s="1505"/>
      <c r="M147" s="1505"/>
      <c r="N147" s="1505"/>
      <c r="O147" s="1505"/>
      <c r="P147" s="1505"/>
      <c r="Q147" s="1463"/>
      <c r="R147" s="1302"/>
      <c r="S147" s="1302"/>
    </row>
    <row r="148" spans="1:17" ht="16.5" customHeight="1">
      <c r="A148" s="1423"/>
      <c r="B148" s="1459" t="s">
        <v>323</v>
      </c>
      <c r="C148" s="1441" t="s">
        <v>3167</v>
      </c>
      <c r="D148" s="1441"/>
      <c r="E148" s="1458"/>
      <c r="F148" s="1458"/>
      <c r="G148" s="1458"/>
      <c r="H148" s="1458"/>
      <c r="I148" s="1458"/>
      <c r="J148" s="1458"/>
      <c r="K148" s="1458"/>
      <c r="L148" s="1458"/>
      <c r="M148" s="1458"/>
      <c r="N148" s="1458"/>
      <c r="O148" s="1458"/>
      <c r="P148" s="1458"/>
      <c r="Q148" s="1458"/>
    </row>
    <row r="149" spans="1:17" ht="12.75">
      <c r="A149" s="1423"/>
      <c r="B149" s="1430"/>
      <c r="C149" s="1442" t="s">
        <v>324</v>
      </c>
      <c r="D149" s="1442"/>
      <c r="E149" s="1458"/>
      <c r="F149" s="1458"/>
      <c r="G149" s="1458"/>
      <c r="H149" s="1458"/>
      <c r="I149" s="1458"/>
      <c r="J149" s="1458"/>
      <c r="K149" s="1458"/>
      <c r="L149" s="1458"/>
      <c r="M149" s="1458"/>
      <c r="N149" s="1458"/>
      <c r="O149" s="1458"/>
      <c r="P149" s="1458"/>
      <c r="Q149" s="1458"/>
    </row>
    <row r="150" spans="1:17" ht="12.75">
      <c r="A150" s="1423"/>
      <c r="B150" s="1430"/>
      <c r="C150" s="1442" t="s">
        <v>325</v>
      </c>
      <c r="D150" s="1442"/>
      <c r="E150" s="1458"/>
      <c r="F150" s="1458"/>
      <c r="G150" s="1458"/>
      <c r="H150" s="1458"/>
      <c r="I150" s="1458"/>
      <c r="J150" s="1458"/>
      <c r="K150" s="1458"/>
      <c r="L150" s="1458"/>
      <c r="M150" s="1458"/>
      <c r="N150" s="1458"/>
      <c r="O150" s="1458"/>
      <c r="P150" s="1458"/>
      <c r="Q150" s="1458"/>
    </row>
    <row r="151" spans="1:19" ht="12.75">
      <c r="A151" s="1423"/>
      <c r="B151" s="1751" t="s">
        <v>17</v>
      </c>
      <c r="C151" s="1746" t="s">
        <v>158</v>
      </c>
      <c r="D151" s="1746"/>
      <c r="E151" s="1746" t="s">
        <v>326</v>
      </c>
      <c r="F151" s="1746"/>
      <c r="G151" s="1746" t="s">
        <v>327</v>
      </c>
      <c r="H151" s="1747"/>
      <c r="I151" s="1748"/>
      <c r="J151" s="1736"/>
      <c r="K151" s="1736"/>
      <c r="L151" s="1426"/>
      <c r="M151" s="1475"/>
      <c r="N151" s="1426"/>
      <c r="O151" s="1475"/>
      <c r="P151" s="1426"/>
      <c r="Q151" s="1453"/>
      <c r="R151" s="1317"/>
      <c r="S151" s="1317"/>
    </row>
    <row r="152" spans="1:17" ht="12.75">
      <c r="A152" s="1423"/>
      <c r="B152" s="1752"/>
      <c r="C152" s="1499" t="s">
        <v>22</v>
      </c>
      <c r="D152" s="1466" t="s">
        <v>23</v>
      </c>
      <c r="E152" s="1499" t="s">
        <v>22</v>
      </c>
      <c r="F152" s="1466" t="s">
        <v>23</v>
      </c>
      <c r="G152" s="1499" t="s">
        <v>22</v>
      </c>
      <c r="H152" s="1504" t="s">
        <v>23</v>
      </c>
      <c r="I152" s="1503"/>
      <c r="J152" s="1756"/>
      <c r="K152" s="1756"/>
      <c r="L152" s="1424"/>
      <c r="M152" s="1485"/>
      <c r="N152" s="1467"/>
      <c r="O152" s="1485"/>
      <c r="P152" s="1424"/>
      <c r="Q152" s="1424"/>
    </row>
    <row r="153" spans="1:19" ht="13.5" customHeight="1">
      <c r="A153" s="1423"/>
      <c r="B153" s="1489" t="s">
        <v>328</v>
      </c>
      <c r="C153" s="1508">
        <v>30.8706</v>
      </c>
      <c r="D153" s="1490" t="s">
        <v>3218</v>
      </c>
      <c r="E153" s="1508">
        <v>35.5513</v>
      </c>
      <c r="F153" s="1490" t="s">
        <v>3219</v>
      </c>
      <c r="G153" s="1508">
        <v>26.5427</v>
      </c>
      <c r="H153" s="1532" t="s">
        <v>3220</v>
      </c>
      <c r="I153" s="1521"/>
      <c r="J153" s="1749"/>
      <c r="K153" s="1749"/>
      <c r="L153" s="1435"/>
      <c r="M153" s="1468"/>
      <c r="N153" s="1533"/>
      <c r="O153" s="1468"/>
      <c r="P153" s="1435"/>
      <c r="Q153" s="1435"/>
      <c r="R153" s="1309"/>
      <c r="S153" s="1309"/>
    </row>
    <row r="154" spans="1:19" ht="13.5" customHeight="1">
      <c r="A154" s="1423"/>
      <c r="B154" s="1493" t="s">
        <v>31</v>
      </c>
      <c r="C154" s="1434"/>
      <c r="D154" s="1468"/>
      <c r="E154" s="1434"/>
      <c r="F154" s="1468"/>
      <c r="G154" s="1434"/>
      <c r="H154" s="1514"/>
      <c r="I154" s="1521"/>
      <c r="J154" s="1749"/>
      <c r="K154" s="1749"/>
      <c r="L154" s="1435"/>
      <c r="M154" s="1468"/>
      <c r="N154" s="1533"/>
      <c r="O154" s="1468"/>
      <c r="P154" s="1435"/>
      <c r="Q154" s="1434"/>
      <c r="R154" s="1308"/>
      <c r="S154" s="1308"/>
    </row>
    <row r="155" spans="1:19" ht="13.5" customHeight="1">
      <c r="A155" s="1423"/>
      <c r="B155" s="1443" t="s">
        <v>44</v>
      </c>
      <c r="C155" s="1432">
        <v>29.2</v>
      </c>
      <c r="D155" s="1534" t="s">
        <v>3398</v>
      </c>
      <c r="E155" s="1432">
        <v>32.1</v>
      </c>
      <c r="F155" s="1534" t="s">
        <v>3399</v>
      </c>
      <c r="G155" s="1432">
        <v>26.5</v>
      </c>
      <c r="H155" s="1535" t="s">
        <v>3400</v>
      </c>
      <c r="I155" s="1521"/>
      <c r="J155" s="1749"/>
      <c r="K155" s="1749"/>
      <c r="L155" s="1435"/>
      <c r="M155" s="1468"/>
      <c r="N155" s="1533"/>
      <c r="O155" s="1468"/>
      <c r="P155" s="1435"/>
      <c r="Q155" s="1435"/>
      <c r="R155" s="1309"/>
      <c r="S155" s="1309"/>
    </row>
    <row r="156" spans="1:19" ht="13.5" customHeight="1">
      <c r="A156" s="1423"/>
      <c r="B156" s="1443" t="s">
        <v>50</v>
      </c>
      <c r="C156" s="1432">
        <v>34.6</v>
      </c>
      <c r="D156" s="1534" t="s">
        <v>3401</v>
      </c>
      <c r="E156" s="1432">
        <v>39.6</v>
      </c>
      <c r="F156" s="1534" t="s">
        <v>3402</v>
      </c>
      <c r="G156" s="1432">
        <v>29.3</v>
      </c>
      <c r="H156" s="1535" t="s">
        <v>3403</v>
      </c>
      <c r="I156" s="1521"/>
      <c r="J156" s="1749"/>
      <c r="K156" s="1749"/>
      <c r="L156" s="1435"/>
      <c r="M156" s="1468"/>
      <c r="N156" s="1533"/>
      <c r="O156" s="1468"/>
      <c r="P156" s="1435"/>
      <c r="Q156" s="1435"/>
      <c r="R156" s="1309"/>
      <c r="S156" s="1309"/>
    </row>
    <row r="157" spans="1:19" ht="13.5" customHeight="1">
      <c r="A157" s="1423"/>
      <c r="B157" s="1443" t="s">
        <v>56</v>
      </c>
      <c r="C157" s="1432">
        <v>29.5</v>
      </c>
      <c r="D157" s="1534" t="s">
        <v>3404</v>
      </c>
      <c r="E157" s="1432">
        <v>36.9</v>
      </c>
      <c r="F157" s="1534" t="s">
        <v>3405</v>
      </c>
      <c r="G157" s="1432">
        <v>23</v>
      </c>
      <c r="H157" s="1535" t="s">
        <v>3406</v>
      </c>
      <c r="I157" s="1521"/>
      <c r="J157" s="1749"/>
      <c r="K157" s="1749"/>
      <c r="L157" s="1435"/>
      <c r="M157" s="1468"/>
      <c r="N157" s="1533"/>
      <c r="O157" s="1468"/>
      <c r="P157" s="1435"/>
      <c r="Q157" s="1435"/>
      <c r="R157" s="1309"/>
      <c r="S157" s="1309"/>
    </row>
    <row r="158" spans="1:19" ht="13.5" customHeight="1">
      <c r="A158" s="1423"/>
      <c r="B158" s="1443" t="s">
        <v>62</v>
      </c>
      <c r="C158" s="1432">
        <v>31.4</v>
      </c>
      <c r="D158" s="1534" t="s">
        <v>3407</v>
      </c>
      <c r="E158" s="1432">
        <v>38.2</v>
      </c>
      <c r="F158" s="1534" t="s">
        <v>3408</v>
      </c>
      <c r="G158" s="1432">
        <v>25.5</v>
      </c>
      <c r="H158" s="1535" t="s">
        <v>3409</v>
      </c>
      <c r="I158" s="1521"/>
      <c r="J158" s="1749"/>
      <c r="K158" s="1749"/>
      <c r="L158" s="1435"/>
      <c r="M158" s="1468"/>
      <c r="N158" s="1533"/>
      <c r="O158" s="1468"/>
      <c r="P158" s="1435"/>
      <c r="Q158" s="1435"/>
      <c r="R158" s="1309"/>
      <c r="S158" s="1309"/>
    </row>
    <row r="159" spans="1:19" ht="13.5" customHeight="1">
      <c r="A159" s="1423"/>
      <c r="B159" s="1443" t="s">
        <v>68</v>
      </c>
      <c r="C159" s="1432">
        <v>28.3</v>
      </c>
      <c r="D159" s="1534" t="s">
        <v>3410</v>
      </c>
      <c r="E159" s="1432">
        <v>27.5</v>
      </c>
      <c r="F159" s="1534" t="s">
        <v>3411</v>
      </c>
      <c r="G159" s="1432">
        <v>29</v>
      </c>
      <c r="H159" s="1535" t="s">
        <v>3412</v>
      </c>
      <c r="I159" s="1521"/>
      <c r="J159" s="1749"/>
      <c r="K159" s="1749"/>
      <c r="L159" s="1435"/>
      <c r="M159" s="1468"/>
      <c r="N159" s="1533"/>
      <c r="O159" s="1468"/>
      <c r="P159" s="1435"/>
      <c r="Q159" s="1435"/>
      <c r="R159" s="1309"/>
      <c r="S159" s="1309"/>
    </row>
    <row r="160" spans="1:19" ht="13.5" customHeight="1">
      <c r="A160" s="1423"/>
      <c r="B160" s="1443" t="s">
        <v>74</v>
      </c>
      <c r="C160" s="1432">
        <v>33.2</v>
      </c>
      <c r="D160" s="1534" t="s">
        <v>3413</v>
      </c>
      <c r="E160" s="1432">
        <v>41.9</v>
      </c>
      <c r="F160" s="1534" t="s">
        <v>3414</v>
      </c>
      <c r="G160" s="1432">
        <v>26.5</v>
      </c>
      <c r="H160" s="1535" t="s">
        <v>3415</v>
      </c>
      <c r="I160" s="1521"/>
      <c r="J160" s="1749"/>
      <c r="K160" s="1749"/>
      <c r="L160" s="1435"/>
      <c r="M160" s="1468"/>
      <c r="N160" s="1533"/>
      <c r="O160" s="1468"/>
      <c r="P160" s="1435"/>
      <c r="Q160" s="1435"/>
      <c r="R160" s="1309"/>
      <c r="S160" s="1309"/>
    </row>
    <row r="161" spans="1:19" ht="13.5" customHeight="1">
      <c r="A161" s="1423"/>
      <c r="B161" s="1443" t="s">
        <v>80</v>
      </c>
      <c r="C161" s="1432">
        <v>29.5</v>
      </c>
      <c r="D161" s="1534" t="s">
        <v>3416</v>
      </c>
      <c r="E161" s="1432">
        <v>29.7</v>
      </c>
      <c r="F161" s="1534" t="s">
        <v>3417</v>
      </c>
      <c r="G161" s="1432">
        <v>29.3</v>
      </c>
      <c r="H161" s="1535" t="s">
        <v>3418</v>
      </c>
      <c r="I161" s="1521"/>
      <c r="J161" s="1749"/>
      <c r="K161" s="1749"/>
      <c r="L161" s="1435"/>
      <c r="M161" s="1468"/>
      <c r="N161" s="1533"/>
      <c r="O161" s="1468"/>
      <c r="P161" s="1435"/>
      <c r="Q161" s="1435"/>
      <c r="R161" s="1309"/>
      <c r="S161" s="1309"/>
    </row>
    <row r="162" spans="1:19" ht="13.5" customHeight="1">
      <c r="A162" s="1423"/>
      <c r="B162" s="1494" t="s">
        <v>111</v>
      </c>
      <c r="C162" s="1434"/>
      <c r="D162" s="1468"/>
      <c r="E162" s="1434"/>
      <c r="F162" s="1468"/>
      <c r="G162" s="1434"/>
      <c r="H162" s="1514"/>
      <c r="I162" s="1521"/>
      <c r="J162" s="1749"/>
      <c r="K162" s="1749"/>
      <c r="L162" s="1435"/>
      <c r="M162" s="1468"/>
      <c r="N162" s="1533"/>
      <c r="O162" s="1468"/>
      <c r="P162" s="1435"/>
      <c r="Q162" s="1434"/>
      <c r="R162" s="1308"/>
      <c r="S162" s="1308"/>
    </row>
    <row r="163" spans="1:19" ht="13.5" customHeight="1">
      <c r="A163" s="1423"/>
      <c r="B163" s="1495" t="s">
        <v>112</v>
      </c>
      <c r="C163" s="1432">
        <v>29.9</v>
      </c>
      <c r="D163" s="1534" t="s">
        <v>2061</v>
      </c>
      <c r="E163" s="1432">
        <v>36.9</v>
      </c>
      <c r="F163" s="1534" t="s">
        <v>3419</v>
      </c>
      <c r="G163" s="1432">
        <v>21.9</v>
      </c>
      <c r="H163" s="1535" t="s">
        <v>3420</v>
      </c>
      <c r="I163" s="1521"/>
      <c r="J163" s="1749"/>
      <c r="K163" s="1749"/>
      <c r="L163" s="1435"/>
      <c r="M163" s="1468"/>
      <c r="N163" s="1533"/>
      <c r="O163" s="1468"/>
      <c r="P163" s="1435"/>
      <c r="Q163" s="1435"/>
      <c r="R163" s="1309"/>
      <c r="S163" s="1309"/>
    </row>
    <row r="164" spans="1:19" ht="13.5" customHeight="1">
      <c r="A164" s="1423"/>
      <c r="B164" s="1495" t="s">
        <v>118</v>
      </c>
      <c r="C164" s="1432">
        <v>26.4</v>
      </c>
      <c r="D164" s="1534" t="s">
        <v>3421</v>
      </c>
      <c r="E164" s="1432">
        <v>30.3</v>
      </c>
      <c r="F164" s="1534" t="s">
        <v>3422</v>
      </c>
      <c r="G164" s="1432">
        <v>21.9</v>
      </c>
      <c r="H164" s="1535" t="s">
        <v>3423</v>
      </c>
      <c r="I164" s="1521"/>
      <c r="J164" s="1749"/>
      <c r="K164" s="1749"/>
      <c r="L164" s="1435"/>
      <c r="M164" s="1468"/>
      <c r="N164" s="1533"/>
      <c r="O164" s="1468"/>
      <c r="P164" s="1435"/>
      <c r="Q164" s="1435"/>
      <c r="R164" s="1309"/>
      <c r="S164" s="1309"/>
    </row>
    <row r="165" spans="1:19" ht="13.5" customHeight="1">
      <c r="A165" s="1423"/>
      <c r="B165" s="1495" t="s">
        <v>124</v>
      </c>
      <c r="C165" s="1432">
        <v>34.4</v>
      </c>
      <c r="D165" s="1534" t="s">
        <v>3424</v>
      </c>
      <c r="E165" s="1432">
        <v>35.9</v>
      </c>
      <c r="F165" s="1534" t="s">
        <v>3425</v>
      </c>
      <c r="G165" s="1432">
        <v>32.6</v>
      </c>
      <c r="H165" s="1535" t="s">
        <v>3426</v>
      </c>
      <c r="I165" s="1521"/>
      <c r="J165" s="1749"/>
      <c r="K165" s="1749"/>
      <c r="L165" s="1435"/>
      <c r="M165" s="1468"/>
      <c r="N165" s="1533"/>
      <c r="O165" s="1468"/>
      <c r="P165" s="1435"/>
      <c r="Q165" s="1435"/>
      <c r="R165" s="1309"/>
      <c r="S165" s="1309"/>
    </row>
    <row r="166" spans="1:19" ht="13.5" customHeight="1">
      <c r="A166" s="1423"/>
      <c r="B166" s="1495" t="s">
        <v>130</v>
      </c>
      <c r="C166" s="1432">
        <v>33</v>
      </c>
      <c r="D166" s="1534" t="s">
        <v>3427</v>
      </c>
      <c r="E166" s="1432">
        <v>38.6</v>
      </c>
      <c r="F166" s="1534" t="s">
        <v>3428</v>
      </c>
      <c r="G166" s="1432">
        <v>27.9</v>
      </c>
      <c r="H166" s="1535" t="s">
        <v>3429</v>
      </c>
      <c r="I166" s="1521"/>
      <c r="J166" s="1749"/>
      <c r="K166" s="1749"/>
      <c r="L166" s="1435"/>
      <c r="M166" s="1468"/>
      <c r="N166" s="1533"/>
      <c r="O166" s="1468"/>
      <c r="P166" s="1435"/>
      <c r="Q166" s="1435"/>
      <c r="R166" s="1309"/>
      <c r="S166" s="1309"/>
    </row>
    <row r="167" spans="1:19" ht="13.5" customHeight="1">
      <c r="A167" s="1423"/>
      <c r="B167" s="1496" t="s">
        <v>136</v>
      </c>
      <c r="C167" s="1506">
        <v>29.3</v>
      </c>
      <c r="D167" s="1513" t="s">
        <v>3430</v>
      </c>
      <c r="E167" s="1506">
        <v>34.7</v>
      </c>
      <c r="F167" s="1513" t="s">
        <v>3431</v>
      </c>
      <c r="G167" s="1506">
        <v>25.2</v>
      </c>
      <c r="H167" s="1536" t="s">
        <v>3432</v>
      </c>
      <c r="I167" s="1521"/>
      <c r="J167" s="1749"/>
      <c r="K167" s="1749"/>
      <c r="L167" s="1435"/>
      <c r="M167" s="1468"/>
      <c r="N167" s="1533"/>
      <c r="O167" s="1468"/>
      <c r="P167" s="1435"/>
      <c r="Q167" s="1435"/>
      <c r="R167" s="1309"/>
      <c r="S167" s="1309"/>
    </row>
    <row r="168" spans="1:19" ht="12.75">
      <c r="A168" s="1423"/>
      <c r="B168" s="34" t="s">
        <v>365</v>
      </c>
      <c r="C168" s="1463"/>
      <c r="D168" s="1463"/>
      <c r="E168" s="1429"/>
      <c r="F168" s="1429"/>
      <c r="G168" s="1431"/>
      <c r="H168" s="1463"/>
      <c r="I168" s="1463"/>
      <c r="J168" s="1429"/>
      <c r="K168" s="1429"/>
      <c r="L168" s="1429"/>
      <c r="M168" s="1429"/>
      <c r="N168" s="1458"/>
      <c r="O168" s="1429"/>
      <c r="P168" s="1463"/>
      <c r="Q168" s="1463"/>
      <c r="R168" s="1302"/>
      <c r="S168" s="1302"/>
    </row>
    <row r="169" spans="1:19" ht="12.75">
      <c r="A169" s="1423"/>
      <c r="B169" s="34" t="s">
        <v>143</v>
      </c>
      <c r="C169" s="1463"/>
      <c r="D169" s="1463"/>
      <c r="E169" s="1429"/>
      <c r="F169" s="1429"/>
      <c r="G169" s="1431"/>
      <c r="H169" s="1463"/>
      <c r="I169" s="1463"/>
      <c r="J169" s="1429"/>
      <c r="K169" s="1429"/>
      <c r="L169" s="1429"/>
      <c r="M169" s="1429"/>
      <c r="N169" s="1458"/>
      <c r="O169" s="1429"/>
      <c r="P169" s="1463"/>
      <c r="Q169" s="1463"/>
      <c r="R169" s="1302"/>
      <c r="S169" s="1302"/>
    </row>
  </sheetData>
  <sheetProtection/>
  <mergeCells count="85">
    <mergeCell ref="J165:K165"/>
    <mergeCell ref="J166:K166"/>
    <mergeCell ref="J157:K157"/>
    <mergeCell ref="J17:K17"/>
    <mergeCell ref="J18:K18"/>
    <mergeCell ref="J19:K19"/>
    <mergeCell ref="J161:K161"/>
    <mergeCell ref="J162:K162"/>
    <mergeCell ref="J20:K20"/>
    <mergeCell ref="C99:P99"/>
    <mergeCell ref="J167:K167"/>
    <mergeCell ref="C8:D8"/>
    <mergeCell ref="E8:J8"/>
    <mergeCell ref="J163:K163"/>
    <mergeCell ref="J153:K153"/>
    <mergeCell ref="J154:K154"/>
    <mergeCell ref="J155:K155"/>
    <mergeCell ref="J158:K158"/>
    <mergeCell ref="J159:K159"/>
    <mergeCell ref="J160:K160"/>
    <mergeCell ref="B1:P1"/>
    <mergeCell ref="C4:J6"/>
    <mergeCell ref="B11:P11"/>
    <mergeCell ref="B15:B16"/>
    <mergeCell ref="C15:D15"/>
    <mergeCell ref="E15:F15"/>
    <mergeCell ref="G15:H15"/>
    <mergeCell ref="I15:K15"/>
    <mergeCell ref="J16:K16"/>
    <mergeCell ref="J164:K164"/>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C75:P75"/>
    <mergeCell ref="C143:P143"/>
    <mergeCell ref="B109:B110"/>
    <mergeCell ref="C100:Q100"/>
    <mergeCell ref="B104:P104"/>
    <mergeCell ref="B105:P105"/>
    <mergeCell ref="B76:B77"/>
    <mergeCell ref="B106:P106"/>
    <mergeCell ref="C108:P108"/>
    <mergeCell ref="R76:S76"/>
    <mergeCell ref="C77:D77"/>
    <mergeCell ref="E77:F77"/>
    <mergeCell ref="G77:H77"/>
    <mergeCell ref="I77:J77"/>
    <mergeCell ref="C76:J76"/>
    <mergeCell ref="K76:P76"/>
    <mergeCell ref="J38:K38"/>
    <mergeCell ref="J39:K39"/>
    <mergeCell ref="B72:P72"/>
    <mergeCell ref="B67:H67"/>
    <mergeCell ref="B68:H68"/>
    <mergeCell ref="B73:P73"/>
    <mergeCell ref="B44:P44"/>
    <mergeCell ref="J31:K31"/>
    <mergeCell ref="J29:K29"/>
    <mergeCell ref="J30:K30"/>
    <mergeCell ref="J32:K32"/>
    <mergeCell ref="J33:K33"/>
    <mergeCell ref="J34:K34"/>
    <mergeCell ref="J35:K35"/>
    <mergeCell ref="J36:K36"/>
    <mergeCell ref="J37:K37"/>
    <mergeCell ref="J28:K28"/>
    <mergeCell ref="J22:K22"/>
    <mergeCell ref="J23:K23"/>
    <mergeCell ref="J24:K24"/>
    <mergeCell ref="J25:K25"/>
    <mergeCell ref="J26:K26"/>
    <mergeCell ref="J27:K27"/>
  </mergeCells>
  <conditionalFormatting sqref="L79 L81:L82 L84:L86 L96:L98 N79 N81:N82 N84:N86 N96:N98 P79 P81:P82 P84:P86 P88:P90 P92:P94 P96:P98">
    <cfRule type="cellIs" priority="4"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3" dxfId="0" operator="lessThan">
      <formula>0.05</formula>
    </cfRule>
  </conditionalFormatting>
  <conditionalFormatting sqref="N92:N94">
    <cfRule type="cellIs" priority="2" dxfId="0" operator="lessThan">
      <formula>0.05</formula>
    </cfRule>
  </conditionalFormatting>
  <conditionalFormatting sqref="N136:N138">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15.xml><?xml version="1.0" encoding="utf-8"?>
<worksheet xmlns="http://schemas.openxmlformats.org/spreadsheetml/2006/main" xmlns:r="http://schemas.openxmlformats.org/officeDocument/2006/relationships">
  <sheetPr>
    <pageSetUpPr fitToPage="1"/>
  </sheetPr>
  <dimension ref="A1:AN132"/>
  <sheetViews>
    <sheetView tabSelected="1" zoomScale="130" zoomScaleNormal="130" zoomScalePageLayoutView="0" workbookViewId="0" topLeftCell="A10">
      <pane xSplit="2" ySplit="19" topLeftCell="C29" activePane="bottomRight" state="frozen"/>
      <selection pane="topLeft" activeCell="A10" sqref="A10"/>
      <selection pane="topRight" activeCell="C10" sqref="C10"/>
      <selection pane="bottomLeft" activeCell="A26" sqref="A26"/>
      <selection pane="bottomRight" activeCell="AA27" sqref="AA27:AB27"/>
    </sheetView>
  </sheetViews>
  <sheetFormatPr defaultColWidth="9.140625" defaultRowHeight="12.75"/>
  <cols>
    <col min="1" max="1" width="3.8515625" style="1543" customWidth="1"/>
    <col min="2" max="2" width="30.28125" style="1543" customWidth="1"/>
    <col min="3" max="4" width="9.140625" style="1543" customWidth="1"/>
    <col min="5" max="5" width="9.140625" style="1667" customWidth="1"/>
    <col min="6" max="6" width="9.140625" style="1611" customWidth="1"/>
    <col min="7" max="7" width="9.140625" style="1685" customWidth="1"/>
    <col min="8" max="9" width="9.140625" style="1611" customWidth="1"/>
    <col min="10" max="10" width="5.28125" style="1543" customWidth="1"/>
    <col min="11" max="12" width="9.140625" style="1543" customWidth="1"/>
    <col min="13" max="13" width="9.140625" style="1667" customWidth="1"/>
    <col min="14" max="14" width="9.140625" style="1611" customWidth="1"/>
    <col min="15" max="15" width="9.140625" style="1685" customWidth="1"/>
    <col min="16" max="17" width="9.140625" style="1611" customWidth="1"/>
    <col min="18" max="18" width="6.28125" style="1543" customWidth="1"/>
    <col min="19" max="20" width="9.140625" style="1543" customWidth="1"/>
    <col min="21" max="22" width="9.140625" style="1611" customWidth="1"/>
    <col min="23" max="23" width="9.140625" style="1685" customWidth="1"/>
    <col min="24" max="25" width="9.140625" style="1611" customWidth="1"/>
    <col min="26" max="26" width="3.7109375" style="1543" customWidth="1"/>
    <col min="27" max="28" width="9.140625" style="1543" customWidth="1"/>
    <col min="29" max="30" width="9.140625" style="1611" customWidth="1"/>
    <col min="31" max="31" width="9.140625" style="1685" customWidth="1"/>
    <col min="32" max="33" width="9.140625" style="1611" customWidth="1"/>
    <col min="34" max="34" width="4.28125" style="1543" customWidth="1"/>
    <col min="35" max="37" width="9.140625" style="1543" customWidth="1"/>
    <col min="38" max="38" width="20.8515625" style="1543" customWidth="1"/>
    <col min="39" max="39" width="45.421875" style="1543" customWidth="1"/>
    <col min="40" max="16384" width="9.140625" style="1543" customWidth="1"/>
  </cols>
  <sheetData>
    <row r="1" spans="1:38" ht="15">
      <c r="A1" s="1651" t="s">
        <v>3565</v>
      </c>
      <c r="AK1" s="1582"/>
      <c r="AL1" s="1558"/>
    </row>
    <row r="2" spans="2:38" ht="12.75">
      <c r="B2" s="1720"/>
      <c r="C2" s="1720"/>
      <c r="D2" s="1720"/>
      <c r="E2" s="1720"/>
      <c r="F2" s="1720"/>
      <c r="G2" s="1720"/>
      <c r="H2" s="1720"/>
      <c r="I2" s="1720"/>
      <c r="J2" s="1720"/>
      <c r="K2" s="1720"/>
      <c r="L2" s="1720"/>
      <c r="M2" s="1720"/>
      <c r="N2" s="1720"/>
      <c r="O2" s="1720"/>
      <c r="P2" s="1720"/>
      <c r="Q2" s="1720"/>
      <c r="R2" s="1720"/>
      <c r="S2" s="1720"/>
      <c r="T2" s="1720"/>
      <c r="U2" s="1720"/>
      <c r="V2" s="1720"/>
      <c r="W2" s="1720"/>
      <c r="X2" s="1720"/>
      <c r="Y2" s="1720"/>
      <c r="Z2" s="1720"/>
      <c r="AA2" s="1721"/>
      <c r="AB2" s="1721"/>
      <c r="AC2" s="1721"/>
      <c r="AD2" s="1721"/>
      <c r="AE2" s="1721"/>
      <c r="AF2" s="1721"/>
      <c r="AG2" s="1721"/>
      <c r="AH2" s="1721"/>
      <c r="AI2" s="1721"/>
      <c r="AJ2" s="1721"/>
      <c r="AK2" s="1578"/>
      <c r="AL2" s="1553"/>
    </row>
    <row r="3" spans="2:37" s="1611" customFormat="1" ht="12.75">
      <c r="B3" s="1676"/>
      <c r="C3" s="1676"/>
      <c r="D3" s="1676"/>
      <c r="E3" s="1677"/>
      <c r="F3" s="1676"/>
      <c r="G3" s="1700"/>
      <c r="H3" s="1676"/>
      <c r="I3" s="1676"/>
      <c r="J3" s="1676"/>
      <c r="K3" s="1676"/>
      <c r="L3" s="1676"/>
      <c r="M3" s="1677"/>
      <c r="N3" s="1676"/>
      <c r="O3" s="1700"/>
      <c r="P3" s="1676"/>
      <c r="Q3" s="1676"/>
      <c r="R3" s="1676"/>
      <c r="S3" s="1636"/>
      <c r="T3" s="1636"/>
      <c r="U3" s="1636"/>
      <c r="V3" s="1636"/>
      <c r="W3" s="1686"/>
      <c r="X3" s="1648"/>
      <c r="Y3" s="1648"/>
      <c r="Z3" s="1636"/>
      <c r="AA3" s="1637"/>
      <c r="AB3" s="1637"/>
      <c r="AC3" s="1637"/>
      <c r="AD3" s="1637"/>
      <c r="AE3" s="1698"/>
      <c r="AF3" s="1649"/>
      <c r="AG3" s="1649"/>
      <c r="AH3" s="1637"/>
      <c r="AI3" s="1637"/>
      <c r="AJ3" s="1637"/>
      <c r="AK3" s="1627"/>
    </row>
    <row r="4" spans="2:37" s="1611" customFormat="1" ht="12.75">
      <c r="B4" s="1676"/>
      <c r="C4" s="1676"/>
      <c r="D4" s="1676"/>
      <c r="E4" s="1677"/>
      <c r="F4" s="1676"/>
      <c r="G4" s="1700"/>
      <c r="H4" s="1676"/>
      <c r="I4" s="1676"/>
      <c r="J4" s="1676"/>
      <c r="K4" s="1676"/>
      <c r="L4" s="1676"/>
      <c r="M4" s="1677"/>
      <c r="N4" s="1676"/>
      <c r="O4" s="1700"/>
      <c r="P4" s="1676"/>
      <c r="Q4" s="1676"/>
      <c r="R4" s="1676"/>
      <c r="S4" s="1636"/>
      <c r="T4" s="1636"/>
      <c r="U4" s="1636"/>
      <c r="V4" s="1636"/>
      <c r="W4" s="1686"/>
      <c r="X4" s="1648"/>
      <c r="Y4" s="1648"/>
      <c r="Z4" s="1636"/>
      <c r="AA4" s="1637"/>
      <c r="AB4" s="1637"/>
      <c r="AC4" s="1637"/>
      <c r="AD4" s="1637"/>
      <c r="AE4" s="1698"/>
      <c r="AF4" s="1649"/>
      <c r="AG4" s="1649"/>
      <c r="AH4" s="1637"/>
      <c r="AI4" s="1637"/>
      <c r="AJ4" s="1637"/>
      <c r="AK4" s="1627"/>
    </row>
    <row r="5" spans="2:39" ht="58.5" customHeight="1">
      <c r="B5" s="1572" t="s">
        <v>4</v>
      </c>
      <c r="C5" s="1722" t="s">
        <v>3483</v>
      </c>
      <c r="D5" s="1722"/>
      <c r="E5" s="1722"/>
      <c r="F5" s="1722"/>
      <c r="G5" s="1722"/>
      <c r="H5" s="1722"/>
      <c r="I5" s="1722"/>
      <c r="J5" s="1722"/>
      <c r="K5" s="1722"/>
      <c r="L5" s="1722"/>
      <c r="M5" s="1722"/>
      <c r="N5" s="1722"/>
      <c r="O5" s="1722"/>
      <c r="P5" s="1722"/>
      <c r="Q5" s="1722"/>
      <c r="R5" s="1722"/>
      <c r="S5" s="1722"/>
      <c r="T5" s="1722"/>
      <c r="U5" s="1638"/>
      <c r="V5" s="1638"/>
      <c r="W5" s="1687"/>
      <c r="X5" s="1650"/>
      <c r="Y5" s="1650"/>
      <c r="Z5" s="1588"/>
      <c r="AA5" s="1757"/>
      <c r="AB5" s="1757"/>
      <c r="AC5" s="1757"/>
      <c r="AD5" s="1757"/>
      <c r="AE5" s="1757"/>
      <c r="AF5" s="1757"/>
      <c r="AG5" s="1757"/>
      <c r="AH5" s="1757"/>
      <c r="AI5" s="1757"/>
      <c r="AJ5" s="1757"/>
      <c r="AK5" s="1588"/>
      <c r="AL5" s="1553"/>
      <c r="AM5" s="3" t="s">
        <v>1</v>
      </c>
    </row>
    <row r="6" spans="2:39" ht="15">
      <c r="B6" s="1553"/>
      <c r="C6" s="21" t="s">
        <v>7</v>
      </c>
      <c r="D6" s="21"/>
      <c r="E6" s="1671"/>
      <c r="F6" s="21"/>
      <c r="G6" s="1701"/>
      <c r="H6" s="21"/>
      <c r="I6" s="21"/>
      <c r="J6" s="1578"/>
      <c r="K6" s="1578"/>
      <c r="L6" s="1578"/>
      <c r="M6" s="1652"/>
      <c r="N6" s="1627"/>
      <c r="O6" s="1688"/>
      <c r="P6" s="1627"/>
      <c r="Q6" s="1627"/>
      <c r="R6" s="1578"/>
      <c r="S6" s="1578"/>
      <c r="T6" s="1578"/>
      <c r="U6" s="1627"/>
      <c r="V6" s="1627"/>
      <c r="W6" s="1688"/>
      <c r="X6" s="1627"/>
      <c r="Y6" s="1627"/>
      <c r="Z6" s="1578"/>
      <c r="AA6" s="1578"/>
      <c r="AB6" s="1578"/>
      <c r="AC6" s="1627"/>
      <c r="AD6" s="1627"/>
      <c r="AE6" s="1688"/>
      <c r="AF6" s="1627"/>
      <c r="AG6" s="1627"/>
      <c r="AH6" s="1578"/>
      <c r="AI6" s="1578"/>
      <c r="AJ6" s="1578"/>
      <c r="AK6" s="1578"/>
      <c r="AL6" s="1553"/>
      <c r="AM6" s="1550" t="s">
        <v>3</v>
      </c>
    </row>
    <row r="7" spans="2:39" ht="15">
      <c r="B7" s="1553"/>
      <c r="C7" s="21"/>
      <c r="D7" s="21"/>
      <c r="E7" s="1671"/>
      <c r="F7" s="21"/>
      <c r="G7" s="1701"/>
      <c r="H7" s="21"/>
      <c r="I7" s="21"/>
      <c r="J7" s="1578"/>
      <c r="K7" s="1578"/>
      <c r="L7" s="1578"/>
      <c r="M7" s="1652"/>
      <c r="N7" s="1627"/>
      <c r="O7" s="1688"/>
      <c r="P7" s="1627"/>
      <c r="Q7" s="1627"/>
      <c r="R7" s="1578"/>
      <c r="S7" s="1578"/>
      <c r="T7" s="1578"/>
      <c r="U7" s="1627"/>
      <c r="V7" s="1627"/>
      <c r="W7" s="1688"/>
      <c r="X7" s="1627"/>
      <c r="Y7" s="1627"/>
      <c r="Z7" s="1578"/>
      <c r="AA7" s="1578"/>
      <c r="AB7" s="1578"/>
      <c r="AC7" s="1627"/>
      <c r="AD7" s="1627"/>
      <c r="AE7" s="1688"/>
      <c r="AF7" s="1627"/>
      <c r="AG7" s="1627"/>
      <c r="AH7" s="1578"/>
      <c r="AI7" s="1578"/>
      <c r="AJ7" s="1578"/>
      <c r="AK7" s="1578"/>
      <c r="AL7" s="1553"/>
      <c r="AM7" s="1550" t="s">
        <v>5</v>
      </c>
    </row>
    <row r="8" spans="2:38" ht="51.75" customHeight="1">
      <c r="B8" s="1553"/>
      <c r="C8" s="1753" t="s">
        <v>9</v>
      </c>
      <c r="D8" s="1753"/>
      <c r="E8" s="1672"/>
      <c r="F8" s="1642"/>
      <c r="G8" s="1702"/>
      <c r="H8" s="1645"/>
      <c r="I8" s="1645"/>
      <c r="J8" s="1754" t="s">
        <v>3562</v>
      </c>
      <c r="K8" s="1754"/>
      <c r="L8" s="1754"/>
      <c r="M8" s="1754"/>
      <c r="N8" s="1754"/>
      <c r="O8" s="1754"/>
      <c r="P8" s="1754"/>
      <c r="Q8" s="1754"/>
      <c r="R8" s="1754"/>
      <c r="S8" s="1754"/>
      <c r="T8" s="1754"/>
      <c r="U8" s="1643"/>
      <c r="V8" s="1643"/>
      <c r="W8" s="1689"/>
      <c r="X8" s="1643"/>
      <c r="Y8" s="1643"/>
      <c r="Z8" s="1578"/>
      <c r="AA8" s="1578"/>
      <c r="AB8" s="1578"/>
      <c r="AC8" s="1627"/>
      <c r="AD8" s="1627"/>
      <c r="AE8" s="1688"/>
      <c r="AF8" s="1627"/>
      <c r="AG8" s="1627"/>
      <c r="AH8" s="1578"/>
      <c r="AI8" s="1578"/>
      <c r="AJ8" s="1578"/>
      <c r="AK8" s="1578"/>
      <c r="AL8" s="1602"/>
    </row>
    <row r="9" spans="2:38" ht="12.75">
      <c r="B9" s="1553"/>
      <c r="C9" s="1553"/>
      <c r="D9" s="1553"/>
      <c r="J9" s="1553"/>
      <c r="K9" s="1553"/>
      <c r="L9" s="1553"/>
      <c r="R9" s="1553"/>
      <c r="S9" s="1553"/>
      <c r="T9" s="1553"/>
      <c r="Z9" s="1553"/>
      <c r="AA9" s="1553"/>
      <c r="AB9" s="1553"/>
      <c r="AH9" s="1553"/>
      <c r="AI9" s="1553"/>
      <c r="AJ9" s="1553"/>
      <c r="AK9" s="1553"/>
      <c r="AL9" s="1553"/>
    </row>
    <row r="10" spans="2:31" s="1611" customFormat="1" ht="12.75">
      <c r="B10" s="1679" t="s">
        <v>3785</v>
      </c>
      <c r="E10" s="1667"/>
      <c r="G10" s="1685"/>
      <c r="M10" s="1667"/>
      <c r="O10" s="1685"/>
      <c r="W10" s="1685"/>
      <c r="AE10" s="1685"/>
    </row>
    <row r="11" spans="1:37" s="1611" customFormat="1" ht="15" customHeight="1">
      <c r="A11" s="1624"/>
      <c r="C11" s="34"/>
      <c r="D11" s="34"/>
      <c r="E11" s="1673"/>
      <c r="F11" s="34"/>
      <c r="G11" s="1703"/>
      <c r="H11" s="34"/>
      <c r="I11" s="34"/>
      <c r="J11" s="1627"/>
      <c r="K11" s="1627"/>
      <c r="L11" s="1627"/>
      <c r="M11" s="1652"/>
      <c r="N11" s="1627"/>
      <c r="O11" s="1688"/>
      <c r="P11" s="1627"/>
      <c r="Q11" s="1627"/>
      <c r="R11" s="1627"/>
      <c r="S11" s="1627"/>
      <c r="T11" s="1627"/>
      <c r="U11" s="1627"/>
      <c r="V11" s="1627"/>
      <c r="W11" s="1688"/>
      <c r="X11" s="1627"/>
      <c r="Y11" s="1627"/>
      <c r="Z11" s="1627"/>
      <c r="AA11" s="1627"/>
      <c r="AB11" s="1627"/>
      <c r="AC11" s="1627"/>
      <c r="AD11" s="1627"/>
      <c r="AE11" s="1688"/>
      <c r="AF11" s="1627"/>
      <c r="AG11" s="1627"/>
      <c r="AH11" s="1627"/>
      <c r="AI11" s="1627"/>
      <c r="AJ11" s="1627"/>
      <c r="AK11" s="1625"/>
    </row>
    <row r="12" spans="1:37" s="1611" customFormat="1" ht="15" customHeight="1">
      <c r="A12" s="1624"/>
      <c r="B12" s="1679" t="s">
        <v>3787</v>
      </c>
      <c r="C12" s="34"/>
      <c r="D12" s="34"/>
      <c r="E12" s="1673"/>
      <c r="F12" s="34"/>
      <c r="G12" s="1703"/>
      <c r="H12" s="34"/>
      <c r="I12" s="34"/>
      <c r="J12" s="1627"/>
      <c r="K12" s="1627"/>
      <c r="L12" s="1627"/>
      <c r="M12" s="1652"/>
      <c r="N12" s="1627"/>
      <c r="O12" s="1688"/>
      <c r="P12" s="1627"/>
      <c r="Q12" s="1627"/>
      <c r="R12" s="1627"/>
      <c r="S12" s="1627"/>
      <c r="T12" s="1627"/>
      <c r="U12" s="1627"/>
      <c r="V12" s="1627"/>
      <c r="W12" s="1688"/>
      <c r="X12" s="1627"/>
      <c r="Y12" s="1627"/>
      <c r="Z12" s="1627"/>
      <c r="AA12" s="1627"/>
      <c r="AB12" s="1627"/>
      <c r="AC12" s="1627"/>
      <c r="AD12" s="1627"/>
      <c r="AE12" s="1688"/>
      <c r="AF12" s="1627"/>
      <c r="AG12" s="1627"/>
      <c r="AH12" s="1627"/>
      <c r="AI12" s="1627"/>
      <c r="AJ12" s="1627"/>
      <c r="AK12" s="1625"/>
    </row>
    <row r="13" spans="2:37" s="1611" customFormat="1" ht="15" customHeight="1">
      <c r="B13" s="1611" t="s">
        <v>3767</v>
      </c>
      <c r="C13" s="34"/>
      <c r="D13" s="34"/>
      <c r="E13" s="1673"/>
      <c r="F13" s="34"/>
      <c r="G13" s="1703"/>
      <c r="H13" s="34"/>
      <c r="I13" s="34"/>
      <c r="J13" s="1627"/>
      <c r="K13" s="1627"/>
      <c r="L13" s="1627"/>
      <c r="M13" s="1652"/>
      <c r="N13" s="1627"/>
      <c r="O13" s="1688"/>
      <c r="P13" s="1627"/>
      <c r="Q13" s="1627"/>
      <c r="R13" s="1627"/>
      <c r="S13" s="1627"/>
      <c r="T13" s="1627"/>
      <c r="U13" s="1627"/>
      <c r="V13" s="1627"/>
      <c r="W13" s="1688"/>
      <c r="X13" s="1627"/>
      <c r="Y13" s="1627"/>
      <c r="Z13" s="1627"/>
      <c r="AA13" s="1627"/>
      <c r="AB13" s="1627"/>
      <c r="AC13" s="1627"/>
      <c r="AD13" s="1627"/>
      <c r="AE13" s="1688"/>
      <c r="AF13" s="1627"/>
      <c r="AG13" s="1627"/>
      <c r="AH13" s="1627"/>
      <c r="AI13" s="1627"/>
      <c r="AJ13" s="1627"/>
      <c r="AK13" s="1625"/>
    </row>
    <row r="14" spans="2:37" s="1611" customFormat="1" ht="15" customHeight="1">
      <c r="B14" s="1611" t="s">
        <v>3768</v>
      </c>
      <c r="C14" s="34"/>
      <c r="D14" s="34"/>
      <c r="E14" s="1673"/>
      <c r="F14" s="34"/>
      <c r="G14" s="1703"/>
      <c r="H14" s="34"/>
      <c r="I14" s="34"/>
      <c r="J14" s="1627"/>
      <c r="K14" s="1627"/>
      <c r="L14" s="1627"/>
      <c r="M14" s="1652"/>
      <c r="N14" s="1627"/>
      <c r="O14" s="1688"/>
      <c r="P14" s="1627"/>
      <c r="Q14" s="1627"/>
      <c r="R14" s="1627"/>
      <c r="S14" s="1627"/>
      <c r="T14" s="1627"/>
      <c r="U14" s="1627"/>
      <c r="V14" s="1627"/>
      <c r="W14" s="1688"/>
      <c r="X14" s="1627"/>
      <c r="Y14" s="1627"/>
      <c r="Z14" s="1627"/>
      <c r="AA14" s="1627"/>
      <c r="AB14" s="1627"/>
      <c r="AC14" s="1627"/>
      <c r="AD14" s="1627"/>
      <c r="AE14" s="1688"/>
      <c r="AF14" s="1627"/>
      <c r="AG14" s="1627"/>
      <c r="AH14" s="1627"/>
      <c r="AI14" s="1627"/>
      <c r="AJ14" s="1627"/>
      <c r="AK14" s="1625"/>
    </row>
    <row r="15" spans="3:37" s="1611" customFormat="1" ht="15" customHeight="1">
      <c r="C15" s="34"/>
      <c r="D15" s="34"/>
      <c r="E15" s="1673"/>
      <c r="F15" s="34"/>
      <c r="G15" s="1703"/>
      <c r="H15" s="34"/>
      <c r="I15" s="34"/>
      <c r="J15" s="1627"/>
      <c r="K15" s="1627"/>
      <c r="L15" s="1627"/>
      <c r="M15" s="1652"/>
      <c r="N15" s="1627"/>
      <c r="O15" s="1688"/>
      <c r="P15" s="1627"/>
      <c r="Q15" s="1627"/>
      <c r="R15" s="1627"/>
      <c r="S15" s="1627"/>
      <c r="T15" s="1627"/>
      <c r="U15" s="1627"/>
      <c r="V15" s="1627"/>
      <c r="W15" s="1688"/>
      <c r="X15" s="1627"/>
      <c r="Y15" s="1627"/>
      <c r="Z15" s="1627"/>
      <c r="AA15" s="1627"/>
      <c r="AB15" s="1627"/>
      <c r="AC15" s="1627"/>
      <c r="AD15" s="1627"/>
      <c r="AE15" s="1688"/>
      <c r="AF15" s="1627"/>
      <c r="AG15" s="1627"/>
      <c r="AH15" s="1627"/>
      <c r="AI15" s="1627"/>
      <c r="AJ15" s="1627"/>
      <c r="AK15" s="1625"/>
    </row>
    <row r="16" spans="2:38" ht="12.75">
      <c r="B16" s="1775" t="s">
        <v>3782</v>
      </c>
      <c r="C16" s="1723"/>
      <c r="D16" s="1723"/>
      <c r="E16" s="1723"/>
      <c r="F16" s="1723"/>
      <c r="G16" s="1723"/>
      <c r="H16" s="1723"/>
      <c r="I16" s="1723"/>
      <c r="J16" s="1723"/>
      <c r="K16" s="1723"/>
      <c r="L16" s="1723"/>
      <c r="M16" s="1723"/>
      <c r="N16" s="1723"/>
      <c r="O16" s="1723"/>
      <c r="P16" s="1723"/>
      <c r="Q16" s="1723"/>
      <c r="R16" s="1723"/>
      <c r="S16" s="1723"/>
      <c r="T16" s="1723"/>
      <c r="U16" s="1723"/>
      <c r="V16" s="1723"/>
      <c r="W16" s="1723"/>
      <c r="X16" s="1723"/>
      <c r="Y16" s="1723"/>
      <c r="Z16" s="1723"/>
      <c r="AA16" s="1723"/>
      <c r="AB16" s="1723"/>
      <c r="AC16" s="1723"/>
      <c r="AD16" s="1723"/>
      <c r="AE16" s="1723"/>
      <c r="AF16" s="1723"/>
      <c r="AG16" s="1723"/>
      <c r="AH16" s="1723"/>
      <c r="AI16" s="1723"/>
      <c r="AJ16" s="1723"/>
      <c r="AK16" s="1581"/>
      <c r="AL16" s="1556"/>
    </row>
    <row r="17" spans="2:38" ht="12.75">
      <c r="B17" s="1579"/>
      <c r="C17" s="1754"/>
      <c r="D17" s="1754"/>
      <c r="E17" s="1754"/>
      <c r="F17" s="1754"/>
      <c r="G17" s="1754"/>
      <c r="H17" s="1754"/>
      <c r="I17" s="1754"/>
      <c r="J17" s="1578"/>
      <c r="K17" s="1578"/>
      <c r="L17" s="1578"/>
      <c r="M17" s="1652"/>
      <c r="N17" s="1627"/>
      <c r="O17" s="1688"/>
      <c r="P17" s="1627"/>
      <c r="Q17" s="1627"/>
      <c r="R17" s="1578"/>
      <c r="S17" s="1578"/>
      <c r="T17" s="1578"/>
      <c r="U17" s="1627"/>
      <c r="V17" s="1627"/>
      <c r="W17" s="1688"/>
      <c r="X17" s="1627"/>
      <c r="Y17" s="1627"/>
      <c r="Z17" s="1578"/>
      <c r="AA17" s="1578"/>
      <c r="AB17" s="1578"/>
      <c r="AC17" s="1627"/>
      <c r="AD17" s="1627"/>
      <c r="AE17" s="1688"/>
      <c r="AF17" s="1627"/>
      <c r="AG17" s="1627"/>
      <c r="AH17" s="1578"/>
      <c r="AI17" s="1578"/>
      <c r="AJ17" s="1578"/>
      <c r="AK17" s="1578"/>
      <c r="AL17" s="1553"/>
    </row>
    <row r="18" spans="1:40" ht="12.75">
      <c r="A18" s="1715"/>
      <c r="B18" s="1716" t="s">
        <v>3786</v>
      </c>
      <c r="C18" s="1623" t="s">
        <v>3783</v>
      </c>
      <c r="D18" s="1567"/>
      <c r="E18" s="1675"/>
      <c r="F18" s="1623"/>
      <c r="G18" s="1704"/>
      <c r="H18" s="1623"/>
      <c r="I18" s="1623"/>
      <c r="J18" s="1578"/>
      <c r="K18" s="1578"/>
      <c r="L18" s="1578"/>
      <c r="M18" s="1652"/>
      <c r="N18" s="1627"/>
      <c r="O18" s="1688"/>
      <c r="P18" s="1627"/>
      <c r="Q18" s="1627"/>
      <c r="R18" s="1578"/>
      <c r="S18" s="1578"/>
      <c r="T18" s="1578"/>
      <c r="U18" s="1627"/>
      <c r="V18" s="1627"/>
      <c r="W18" s="1688"/>
      <c r="X18" s="1627"/>
      <c r="Y18" s="1627"/>
      <c r="Z18" s="1578"/>
      <c r="AA18" s="1578"/>
      <c r="AB18" s="1578"/>
      <c r="AC18" s="1627"/>
      <c r="AD18" s="1627"/>
      <c r="AE18" s="1688"/>
      <c r="AF18" s="1627"/>
      <c r="AG18" s="1627"/>
      <c r="AH18" s="1578"/>
      <c r="AI18" s="1578"/>
      <c r="AJ18" s="1578"/>
      <c r="AK18" s="1578"/>
      <c r="AL18" s="1553"/>
      <c r="AM18" s="1547"/>
      <c r="AN18" s="1544"/>
    </row>
    <row r="19" spans="1:38" ht="12.75">
      <c r="A19" s="1717"/>
      <c r="B19" s="1716" t="s">
        <v>3784</v>
      </c>
      <c r="C19" s="1567"/>
      <c r="D19" s="1567"/>
      <c r="E19" s="1675"/>
      <c r="F19" s="1623"/>
      <c r="G19" s="1704"/>
      <c r="H19" s="1623"/>
      <c r="I19" s="1623"/>
      <c r="J19" s="1578"/>
      <c r="K19" s="1578"/>
      <c r="L19" s="1578"/>
      <c r="M19" s="1652"/>
      <c r="N19" s="1627"/>
      <c r="O19" s="1688"/>
      <c r="P19" s="1627"/>
      <c r="Q19" s="1627"/>
      <c r="R19" s="1578"/>
      <c r="S19" s="1578"/>
      <c r="T19" s="1578"/>
      <c r="U19" s="1627"/>
      <c r="V19" s="1627"/>
      <c r="W19" s="1688"/>
      <c r="X19" s="1627"/>
      <c r="Y19" s="1627"/>
      <c r="Z19" s="1578"/>
      <c r="AA19" s="1578"/>
      <c r="AB19" s="1578"/>
      <c r="AC19" s="1627"/>
      <c r="AD19" s="1627"/>
      <c r="AE19" s="1688"/>
      <c r="AF19" s="1627"/>
      <c r="AG19" s="1627"/>
      <c r="AH19" s="1578"/>
      <c r="AI19" s="1578"/>
      <c r="AJ19" s="1578"/>
      <c r="AK19" s="1578"/>
      <c r="AL19" s="1553"/>
    </row>
    <row r="20" spans="2:37" s="1611" customFormat="1" ht="12.75">
      <c r="B20" s="1617"/>
      <c r="C20" s="1623"/>
      <c r="D20" s="1623"/>
      <c r="E20" s="1675"/>
      <c r="F20" s="1623"/>
      <c r="G20" s="1704"/>
      <c r="H20" s="1623"/>
      <c r="I20" s="1623"/>
      <c r="J20" s="1627"/>
      <c r="K20" s="1627"/>
      <c r="L20" s="1627"/>
      <c r="M20" s="1652"/>
      <c r="N20" s="1627"/>
      <c r="O20" s="1688"/>
      <c r="P20" s="1627"/>
      <c r="Q20" s="1627"/>
      <c r="R20" s="1627"/>
      <c r="S20" s="1627"/>
      <c r="T20" s="1627"/>
      <c r="U20" s="1627"/>
      <c r="V20" s="1627"/>
      <c r="W20" s="1688"/>
      <c r="X20" s="1627"/>
      <c r="Y20" s="1627"/>
      <c r="Z20" s="1627"/>
      <c r="AA20" s="1627"/>
      <c r="AB20" s="1627"/>
      <c r="AC20" s="1627"/>
      <c r="AD20" s="1627"/>
      <c r="AE20" s="1688"/>
      <c r="AF20" s="1627"/>
      <c r="AG20" s="1627"/>
      <c r="AH20" s="1627"/>
      <c r="AI20" s="1627"/>
      <c r="AJ20" s="1627"/>
      <c r="AK20" s="1627"/>
    </row>
    <row r="21" spans="2:37" s="1611" customFormat="1" ht="12.75">
      <c r="B21" s="1617"/>
      <c r="C21" s="1623" t="s">
        <v>3779</v>
      </c>
      <c r="D21" s="1623"/>
      <c r="E21" s="1675"/>
      <c r="F21" s="1623"/>
      <c r="G21" s="1704"/>
      <c r="H21" s="1623"/>
      <c r="I21" s="1623"/>
      <c r="J21" s="1627"/>
      <c r="K21" s="1627"/>
      <c r="L21" s="1627"/>
      <c r="M21" s="1652"/>
      <c r="N21" s="1627"/>
      <c r="O21" s="1688"/>
      <c r="P21" s="1627"/>
      <c r="Q21" s="1627"/>
      <c r="R21" s="1627"/>
      <c r="S21" s="1627"/>
      <c r="T21" s="1627"/>
      <c r="U21" s="1627"/>
      <c r="V21" s="1627"/>
      <c r="W21" s="1688"/>
      <c r="X21" s="1627"/>
      <c r="Y21" s="1627"/>
      <c r="Z21" s="1627"/>
      <c r="AA21" s="1627"/>
      <c r="AB21" s="1627"/>
      <c r="AC21" s="1627"/>
      <c r="AD21" s="1627"/>
      <c r="AE21" s="1688"/>
      <c r="AF21" s="1627"/>
      <c r="AG21" s="1627"/>
      <c r="AH21" s="1627"/>
      <c r="AI21" s="1627"/>
      <c r="AJ21" s="1627"/>
      <c r="AK21" s="1627"/>
    </row>
    <row r="22" spans="2:37" s="1611" customFormat="1" ht="12.75">
      <c r="B22" s="1617"/>
      <c r="C22" s="1623" t="s">
        <v>3780</v>
      </c>
      <c r="D22" s="1623"/>
      <c r="E22" s="1675"/>
      <c r="F22" s="1623"/>
      <c r="G22" s="1704"/>
      <c r="H22" s="1623"/>
      <c r="I22" s="1623"/>
      <c r="J22" s="1627"/>
      <c r="K22" s="1627"/>
      <c r="L22" s="1627"/>
      <c r="M22" s="1652"/>
      <c r="N22" s="1627"/>
      <c r="O22" s="1688"/>
      <c r="P22" s="1627"/>
      <c r="Q22" s="1627"/>
      <c r="R22" s="1627"/>
      <c r="S22" s="1627"/>
      <c r="T22" s="1627"/>
      <c r="U22" s="1627"/>
      <c r="V22" s="1627"/>
      <c r="W22" s="1688"/>
      <c r="X22" s="1627"/>
      <c r="Y22" s="1627"/>
      <c r="Z22" s="1627"/>
      <c r="AA22" s="1627"/>
      <c r="AB22" s="1627"/>
      <c r="AC22" s="1627"/>
      <c r="AD22" s="1627"/>
      <c r="AE22" s="1688"/>
      <c r="AF22" s="1627"/>
      <c r="AG22" s="1627"/>
      <c r="AH22" s="1627"/>
      <c r="AI22" s="1627"/>
      <c r="AJ22" s="1627"/>
      <c r="AK22" s="1627"/>
    </row>
    <row r="23" spans="2:37" s="1611" customFormat="1" ht="12.75">
      <c r="B23" s="1617"/>
      <c r="C23" s="1623"/>
      <c r="D23" s="1623"/>
      <c r="E23" s="1675"/>
      <c r="F23" s="1623"/>
      <c r="G23" s="1704"/>
      <c r="H23" s="1623"/>
      <c r="I23" s="1623"/>
      <c r="J23" s="1627"/>
      <c r="K23" s="1627"/>
      <c r="L23" s="1627"/>
      <c r="M23" s="1652"/>
      <c r="N23" s="1627"/>
      <c r="O23" s="1688"/>
      <c r="P23" s="1627"/>
      <c r="Q23" s="1627"/>
      <c r="R23" s="1627"/>
      <c r="S23" s="1627"/>
      <c r="T23" s="1627"/>
      <c r="U23" s="1627"/>
      <c r="V23" s="1627"/>
      <c r="W23" s="1688"/>
      <c r="X23" s="1627"/>
      <c r="Y23" s="1627"/>
      <c r="Z23" s="1627"/>
      <c r="AA23" s="1627"/>
      <c r="AB23" s="1627"/>
      <c r="AC23" s="1627"/>
      <c r="AD23" s="1627"/>
      <c r="AE23" s="1688"/>
      <c r="AF23" s="1627"/>
      <c r="AG23" s="1627"/>
      <c r="AH23" s="1627"/>
      <c r="AI23" s="1627"/>
      <c r="AJ23" s="1627"/>
      <c r="AK23" s="1627"/>
    </row>
    <row r="24" spans="2:37" s="1611" customFormat="1" ht="12.75">
      <c r="B24" s="1617"/>
      <c r="C24" s="34" t="s">
        <v>3778</v>
      </c>
      <c r="D24" s="1623"/>
      <c r="E24" s="1675"/>
      <c r="F24" s="1623"/>
      <c r="G24" s="1704"/>
      <c r="H24" s="1623"/>
      <c r="I24" s="1623"/>
      <c r="J24" s="1627"/>
      <c r="K24" s="1627"/>
      <c r="L24" s="1627"/>
      <c r="M24" s="1652"/>
      <c r="N24" s="1627"/>
      <c r="O24" s="1688"/>
      <c r="P24" s="1627"/>
      <c r="Q24" s="1627"/>
      <c r="R24" s="1627"/>
      <c r="S24" s="1627"/>
      <c r="T24" s="1627"/>
      <c r="U24" s="1627"/>
      <c r="V24" s="1627"/>
      <c r="W24" s="1688"/>
      <c r="X24" s="1627"/>
      <c r="Y24" s="1627"/>
      <c r="Z24" s="1627"/>
      <c r="AA24" s="1627"/>
      <c r="AB24" s="1627"/>
      <c r="AC24" s="1627"/>
      <c r="AD24" s="1627"/>
      <c r="AE24" s="1688"/>
      <c r="AF24" s="1627"/>
      <c r="AG24" s="1627"/>
      <c r="AH24" s="1627"/>
      <c r="AI24" s="1627"/>
      <c r="AJ24" s="1627"/>
      <c r="AK24" s="1627"/>
    </row>
    <row r="25" spans="2:37" s="1611" customFormat="1" ht="12.75">
      <c r="B25" s="1617"/>
      <c r="C25" s="34"/>
      <c r="D25" s="1623"/>
      <c r="E25" s="1675"/>
      <c r="F25" s="1623"/>
      <c r="G25" s="1704"/>
      <c r="H25" s="1623"/>
      <c r="I25" s="1623"/>
      <c r="J25" s="1627"/>
      <c r="K25" s="1627"/>
      <c r="L25" s="1627"/>
      <c r="M25" s="1652"/>
      <c r="N25" s="1627"/>
      <c r="O25" s="1688"/>
      <c r="P25" s="1627"/>
      <c r="Q25" s="1627"/>
      <c r="R25" s="1627"/>
      <c r="S25" s="1627"/>
      <c r="T25" s="1627"/>
      <c r="U25" s="1627"/>
      <c r="V25" s="1627"/>
      <c r="W25" s="1688"/>
      <c r="X25" s="1627"/>
      <c r="Y25" s="1627"/>
      <c r="Z25" s="1627"/>
      <c r="AA25" s="1627"/>
      <c r="AB25" s="1627"/>
      <c r="AC25" s="1627"/>
      <c r="AD25" s="1627"/>
      <c r="AE25" s="1688"/>
      <c r="AF25" s="1627"/>
      <c r="AG25" s="1627"/>
      <c r="AH25" s="1627"/>
      <c r="AI25" s="1627"/>
      <c r="AJ25" s="1627"/>
      <c r="AK25" s="1627"/>
    </row>
    <row r="26" spans="3:40" ht="13.5" customHeight="1">
      <c r="C26" s="1758" t="s">
        <v>3484</v>
      </c>
      <c r="D26" s="1758"/>
      <c r="E26" s="1758"/>
      <c r="F26" s="1758"/>
      <c r="G26" s="1758"/>
      <c r="H26" s="1758"/>
      <c r="I26" s="1758"/>
      <c r="J26" s="1574"/>
      <c r="K26" s="1758" t="s">
        <v>3485</v>
      </c>
      <c r="L26" s="1758"/>
      <c r="M26" s="1758"/>
      <c r="N26" s="1758"/>
      <c r="O26" s="1758"/>
      <c r="P26" s="1758"/>
      <c r="Q26" s="1758"/>
      <c r="R26" s="1574"/>
      <c r="S26" s="1758" t="s">
        <v>3486</v>
      </c>
      <c r="T26" s="1758"/>
      <c r="U26" s="1758"/>
      <c r="V26" s="1758"/>
      <c r="W26" s="1758"/>
      <c r="X26" s="1758"/>
      <c r="Y26" s="1758"/>
      <c r="Z26" s="1574"/>
      <c r="AA26" s="1758" t="s">
        <v>2901</v>
      </c>
      <c r="AB26" s="1758"/>
      <c r="AC26" s="1758"/>
      <c r="AD26" s="1758"/>
      <c r="AE26" s="1758"/>
      <c r="AF26" s="1758"/>
      <c r="AG26" s="1758"/>
      <c r="AH26" s="1574"/>
      <c r="AI26" s="1764"/>
      <c r="AJ26" s="1765"/>
      <c r="AK26" s="1576"/>
      <c r="AL26" s="1568"/>
      <c r="AM26" s="1546"/>
      <c r="AN26" s="1546"/>
    </row>
    <row r="27" spans="2:40" s="1611" customFormat="1" ht="13.5" customHeight="1">
      <c r="B27" s="1751" t="s">
        <v>17</v>
      </c>
      <c r="C27" s="1774" t="s">
        <v>3788</v>
      </c>
      <c r="D27" s="1774"/>
      <c r="E27" s="1774" t="s">
        <v>3566</v>
      </c>
      <c r="F27" s="1774"/>
      <c r="G27" s="1774"/>
      <c r="H27" s="1684" t="s">
        <v>3769</v>
      </c>
      <c r="I27" s="1684" t="s">
        <v>3770</v>
      </c>
      <c r="J27" s="1653"/>
      <c r="K27" s="1774" t="s">
        <v>3788</v>
      </c>
      <c r="L27" s="1774"/>
      <c r="M27" s="1774" t="s">
        <v>3566</v>
      </c>
      <c r="N27" s="1774"/>
      <c r="O27" s="1774"/>
      <c r="P27" s="1684" t="s">
        <v>3769</v>
      </c>
      <c r="Q27" s="1684" t="s">
        <v>3770</v>
      </c>
      <c r="R27" s="1653"/>
      <c r="S27" s="1774" t="s">
        <v>3788</v>
      </c>
      <c r="T27" s="1774"/>
      <c r="U27" s="1774" t="s">
        <v>3566</v>
      </c>
      <c r="V27" s="1774"/>
      <c r="W27" s="1774"/>
      <c r="X27" s="1684" t="s">
        <v>3769</v>
      </c>
      <c r="Y27" s="1684" t="s">
        <v>3770</v>
      </c>
      <c r="Z27" s="1653"/>
      <c r="AA27" s="1774" t="s">
        <v>3788</v>
      </c>
      <c r="AB27" s="1774"/>
      <c r="AC27" s="1774" t="s">
        <v>3566</v>
      </c>
      <c r="AD27" s="1774"/>
      <c r="AE27" s="1774"/>
      <c r="AF27" s="1684" t="s">
        <v>3769</v>
      </c>
      <c r="AG27" s="1684" t="s">
        <v>3770</v>
      </c>
      <c r="AH27" s="1627"/>
      <c r="AI27" s="1606"/>
      <c r="AJ27" s="1631"/>
      <c r="AM27" s="1620"/>
      <c r="AN27" s="1621"/>
    </row>
    <row r="28" spans="2:40" s="1611" customFormat="1" ht="13.5" customHeight="1">
      <c r="B28" s="1752"/>
      <c r="C28" s="1656" t="s">
        <v>22</v>
      </c>
      <c r="D28" s="1657" t="s">
        <v>23</v>
      </c>
      <c r="E28" s="1656" t="s">
        <v>22</v>
      </c>
      <c r="F28" s="1657" t="s">
        <v>23</v>
      </c>
      <c r="G28" s="1711" t="s">
        <v>3781</v>
      </c>
      <c r="H28" s="1680"/>
      <c r="I28" s="1612"/>
      <c r="J28" s="1653"/>
      <c r="K28" s="1656" t="s">
        <v>22</v>
      </c>
      <c r="L28" s="1657" t="s">
        <v>23</v>
      </c>
      <c r="M28" s="1656" t="s">
        <v>22</v>
      </c>
      <c r="N28" s="1657" t="s">
        <v>23</v>
      </c>
      <c r="O28" s="1711" t="s">
        <v>3781</v>
      </c>
      <c r="P28" s="1655"/>
      <c r="Q28" s="1655"/>
      <c r="R28" s="1653"/>
      <c r="S28" s="1656" t="s">
        <v>22</v>
      </c>
      <c r="T28" s="1657" t="s">
        <v>23</v>
      </c>
      <c r="U28" s="1656" t="s">
        <v>22</v>
      </c>
      <c r="V28" s="1657" t="s">
        <v>23</v>
      </c>
      <c r="W28" s="1711" t="s">
        <v>3781</v>
      </c>
      <c r="X28" s="1655"/>
      <c r="Y28" s="1655"/>
      <c r="Z28" s="1653"/>
      <c r="AA28" s="1656" t="s">
        <v>22</v>
      </c>
      <c r="AB28" s="1657" t="s">
        <v>23</v>
      </c>
      <c r="AC28" s="1656" t="s">
        <v>22</v>
      </c>
      <c r="AD28" s="1657" t="s">
        <v>23</v>
      </c>
      <c r="AE28" s="1711" t="s">
        <v>3781</v>
      </c>
      <c r="AF28" s="1655"/>
      <c r="AG28" s="1655"/>
      <c r="AH28" s="1627"/>
      <c r="AI28" s="1606"/>
      <c r="AJ28" s="1631"/>
      <c r="AM28" s="1620"/>
      <c r="AN28" s="1621"/>
    </row>
    <row r="29" spans="2:40" ht="13.5" customHeight="1">
      <c r="B29" s="1571" t="s">
        <v>25</v>
      </c>
      <c r="C29" s="1658">
        <v>1.3163</v>
      </c>
      <c r="D29" s="1659" t="s">
        <v>3487</v>
      </c>
      <c r="E29" s="1658">
        <v>2.4</v>
      </c>
      <c r="F29" s="1659" t="s">
        <v>3567</v>
      </c>
      <c r="G29" s="1711">
        <v>56</v>
      </c>
      <c r="H29" s="1659">
        <f>(E29-C29)*(E29-C29)/C29</f>
        <v>0.892202149965813</v>
      </c>
      <c r="I29" s="1659">
        <f>CHIDIST(H29,1)</f>
        <v>0.344881249028134</v>
      </c>
      <c r="J29" s="1660"/>
      <c r="K29" s="1658">
        <v>34.8892</v>
      </c>
      <c r="L29" s="1659" t="s">
        <v>3433</v>
      </c>
      <c r="M29" s="1658">
        <v>35.7</v>
      </c>
      <c r="N29" s="1659" t="s">
        <v>3568</v>
      </c>
      <c r="O29" s="1711">
        <v>814</v>
      </c>
      <c r="P29" s="1659">
        <f>(M29-K29)*(M29-K29)/K29</f>
        <v>0.018842410832005337</v>
      </c>
      <c r="Q29" s="1659">
        <f>CHIDIST(P29,1)</f>
        <v>0.8908192310208103</v>
      </c>
      <c r="R29" s="1660"/>
      <c r="S29" s="1658">
        <v>35.3556</v>
      </c>
      <c r="T29" s="1659" t="s">
        <v>3168</v>
      </c>
      <c r="U29" s="1659">
        <v>28.7</v>
      </c>
      <c r="V29" s="1659" t="s">
        <v>3569</v>
      </c>
      <c r="W29" s="1711">
        <v>680</v>
      </c>
      <c r="X29" s="1659">
        <f>(U29-S29)*(U29-S29)/S29</f>
        <v>1.2528994377128386</v>
      </c>
      <c r="Y29" s="1659">
        <f>CHIDIST(X29,1)</f>
        <v>0.2629996294256002</v>
      </c>
      <c r="Z29" s="1660"/>
      <c r="AA29" s="1658">
        <v>28.4389</v>
      </c>
      <c r="AB29" s="1659" t="s">
        <v>2902</v>
      </c>
      <c r="AC29" s="1659">
        <v>33.2</v>
      </c>
      <c r="AD29" s="1659" t="s">
        <v>3570</v>
      </c>
      <c r="AE29" s="1711">
        <v>577</v>
      </c>
      <c r="AF29" s="1659">
        <f>(AC29-AA29)*(AC29-AA29)/AA29</f>
        <v>0.7970798170815335</v>
      </c>
      <c r="AG29" s="1659">
        <f>CHIDIST(AF29,1)</f>
        <v>0.37196789522925067</v>
      </c>
      <c r="AH29" s="1568"/>
      <c r="AI29" s="1575"/>
      <c r="AJ29" s="1584"/>
      <c r="AK29" s="1568"/>
      <c r="AL29" s="1568"/>
      <c r="AM29" s="1546"/>
      <c r="AN29" s="1546"/>
    </row>
    <row r="30" spans="2:40" ht="13.5" customHeight="1">
      <c r="B30" s="1571" t="s">
        <v>153</v>
      </c>
      <c r="C30" s="1661"/>
      <c r="D30" s="1659"/>
      <c r="E30" s="1658"/>
      <c r="F30" s="1659"/>
      <c r="G30" s="1711"/>
      <c r="H30" s="1659"/>
      <c r="I30" s="1659"/>
      <c r="J30" s="1660"/>
      <c r="K30" s="1661"/>
      <c r="L30" s="1659"/>
      <c r="M30" s="1658"/>
      <c r="N30" s="1659"/>
      <c r="O30" s="1711"/>
      <c r="P30" s="1659"/>
      <c r="Q30" s="1659"/>
      <c r="R30" s="1660"/>
      <c r="S30" s="1661"/>
      <c r="T30" s="1659"/>
      <c r="U30" s="1659"/>
      <c r="V30" s="1659"/>
      <c r="W30" s="1711"/>
      <c r="X30" s="1659"/>
      <c r="Y30" s="1659"/>
      <c r="Z30" s="1660"/>
      <c r="AA30" s="1661"/>
      <c r="AB30" s="1659"/>
      <c r="AC30" s="1659"/>
      <c r="AD30" s="1659"/>
      <c r="AE30" s="1711"/>
      <c r="AF30" s="1659"/>
      <c r="AG30" s="1659"/>
      <c r="AH30" s="1568"/>
      <c r="AI30" s="1607"/>
      <c r="AJ30" s="1584"/>
      <c r="AK30" s="1564"/>
      <c r="AL30" s="1564"/>
      <c r="AM30" s="1546"/>
      <c r="AN30" s="1546"/>
    </row>
    <row r="31" spans="2:40" ht="13.5" customHeight="1">
      <c r="B31" s="1605" t="s">
        <v>19</v>
      </c>
      <c r="C31" s="1658">
        <v>0.9446</v>
      </c>
      <c r="D31" s="1659" t="s">
        <v>3488</v>
      </c>
      <c r="E31" s="1658">
        <v>1</v>
      </c>
      <c r="F31" s="1659" t="s">
        <v>3571</v>
      </c>
      <c r="G31" s="1711">
        <v>13</v>
      </c>
      <c r="H31" s="1659">
        <f>(E31-C31)*(E31-C31)/C31</f>
        <v>0.0032491636671607036</v>
      </c>
      <c r="I31" s="1659"/>
      <c r="J31" s="1660"/>
      <c r="K31" s="1658">
        <v>30.7641</v>
      </c>
      <c r="L31" s="1659" t="s">
        <v>3434</v>
      </c>
      <c r="M31" s="1658">
        <v>31</v>
      </c>
      <c r="N31" s="1659" t="s">
        <v>3572</v>
      </c>
      <c r="O31" s="1711">
        <v>308</v>
      </c>
      <c r="P31" s="1659">
        <f aca="true" t="shared" si="0" ref="P31:P96">(M31-K31)*(M31-K31)/K31</f>
        <v>0.0018088879570668545</v>
      </c>
      <c r="Q31" s="1659"/>
      <c r="R31" s="1660"/>
      <c r="S31" s="1658">
        <v>40.2372</v>
      </c>
      <c r="T31" s="1659" t="s">
        <v>3169</v>
      </c>
      <c r="U31" s="1659">
        <v>36.8</v>
      </c>
      <c r="V31" s="1659" t="s">
        <v>3573</v>
      </c>
      <c r="W31" s="1711">
        <v>368</v>
      </c>
      <c r="X31" s="1659">
        <f aca="true" t="shared" si="1" ref="X31:X96">(U31-S31)*(U31-S31)/S31</f>
        <v>0.29361744455379674</v>
      </c>
      <c r="Y31" s="1659"/>
      <c r="Z31" s="1660"/>
      <c r="AA31" s="1658">
        <v>28.0542</v>
      </c>
      <c r="AB31" s="1659" t="s">
        <v>2903</v>
      </c>
      <c r="AC31" s="1659">
        <v>31.2</v>
      </c>
      <c r="AD31" s="1659" t="s">
        <v>3574</v>
      </c>
      <c r="AE31" s="1711">
        <v>280</v>
      </c>
      <c r="AF31" s="1659">
        <f aca="true" t="shared" si="2" ref="AF31:AF96">(AC31-AA31)*(AC31-AA31)/AA31</f>
        <v>0.35274781102294794</v>
      </c>
      <c r="AG31" s="1659"/>
      <c r="AH31" s="1568"/>
      <c r="AI31" s="1575"/>
      <c r="AJ31" s="1584"/>
      <c r="AK31" s="1568"/>
      <c r="AL31" s="1568"/>
      <c r="AM31" s="1545"/>
      <c r="AN31" s="1546"/>
    </row>
    <row r="32" spans="2:40" ht="13.5" customHeight="1">
      <c r="B32" s="1605" t="s">
        <v>20</v>
      </c>
      <c r="C32" s="1658">
        <v>1.6683</v>
      </c>
      <c r="D32" s="1659" t="s">
        <v>3489</v>
      </c>
      <c r="E32" s="1658">
        <v>3.8</v>
      </c>
      <c r="F32" s="1659" t="s">
        <v>3575</v>
      </c>
      <c r="G32" s="1711">
        <v>43</v>
      </c>
      <c r="H32" s="1659">
        <f aca="true" t="shared" si="3" ref="H32:H96">(E32-C32)*(E32-C32)/C32</f>
        <v>2.7238175927590964</v>
      </c>
      <c r="I32" s="1659"/>
      <c r="J32" s="1660"/>
      <c r="K32" s="1658">
        <v>38.7956</v>
      </c>
      <c r="L32" s="1659" t="s">
        <v>3435</v>
      </c>
      <c r="M32" s="1658">
        <v>40.1</v>
      </c>
      <c r="N32" s="1659" t="s">
        <v>3576</v>
      </c>
      <c r="O32" s="1711">
        <v>506</v>
      </c>
      <c r="P32" s="1659">
        <f t="shared" si="0"/>
        <v>0.043857018837187796</v>
      </c>
      <c r="Q32" s="1659"/>
      <c r="R32" s="1660"/>
      <c r="S32" s="1658">
        <v>30.7328</v>
      </c>
      <c r="T32" s="1659" t="s">
        <v>3170</v>
      </c>
      <c r="U32" s="1659">
        <v>21</v>
      </c>
      <c r="V32" s="1659" t="s">
        <v>3577</v>
      </c>
      <c r="W32" s="1711">
        <v>312</v>
      </c>
      <c r="X32" s="1659">
        <f t="shared" si="1"/>
        <v>3.0822897959183675</v>
      </c>
      <c r="Y32" s="1659"/>
      <c r="Z32" s="1660"/>
      <c r="AA32" s="1658">
        <v>28.8033</v>
      </c>
      <c r="AB32" s="1659" t="s">
        <v>2904</v>
      </c>
      <c r="AC32" s="1659">
        <v>35.1</v>
      </c>
      <c r="AD32" s="1659" t="s">
        <v>3578</v>
      </c>
      <c r="AE32" s="1711">
        <v>297</v>
      </c>
      <c r="AF32" s="1659">
        <f t="shared" si="2"/>
        <v>1.3765239014279618</v>
      </c>
      <c r="AG32" s="1659"/>
      <c r="AH32" s="1568"/>
      <c r="AI32" s="1575"/>
      <c r="AJ32" s="1584"/>
      <c r="AK32" s="1568"/>
      <c r="AL32" s="1568"/>
      <c r="AM32" s="1546"/>
      <c r="AN32" s="1546"/>
    </row>
    <row r="33" spans="2:40" s="1611" customFormat="1" ht="13.5" customHeight="1">
      <c r="B33" s="1605" t="s">
        <v>3773</v>
      </c>
      <c r="C33" s="1658"/>
      <c r="D33" s="1659"/>
      <c r="E33" s="1658"/>
      <c r="F33" s="1659"/>
      <c r="G33" s="1711"/>
      <c r="H33" s="1659">
        <f>SUM(H31:H32)</f>
        <v>2.727066756426257</v>
      </c>
      <c r="I33" s="1659">
        <f>CHIDIST(H33,1)</f>
        <v>0.09866036575194878</v>
      </c>
      <c r="J33" s="1660"/>
      <c r="K33" s="1658"/>
      <c r="L33" s="1659"/>
      <c r="M33" s="1658"/>
      <c r="N33" s="1659"/>
      <c r="O33" s="1711"/>
      <c r="P33" s="1659">
        <f>SUM(P31:P32)</f>
        <v>0.04566590679425465</v>
      </c>
      <c r="Q33" s="1659">
        <f>CHIDIST(P33,1)</f>
        <v>0.8307842651859467</v>
      </c>
      <c r="R33" s="1660"/>
      <c r="S33" s="1658"/>
      <c r="T33" s="1659"/>
      <c r="U33" s="1659"/>
      <c r="V33" s="1659"/>
      <c r="W33" s="1711"/>
      <c r="X33" s="1659">
        <f>SUM(X31:X32)</f>
        <v>3.375907240472164</v>
      </c>
      <c r="Y33" s="1659">
        <f>CHIDIST(X33,1)</f>
        <v>0.06615616237324012</v>
      </c>
      <c r="Z33" s="1660"/>
      <c r="AA33" s="1658"/>
      <c r="AB33" s="1659"/>
      <c r="AC33" s="1659"/>
      <c r="AD33" s="1659"/>
      <c r="AE33" s="1711"/>
      <c r="AF33" s="1659">
        <f>SUM(AF31:AF32)</f>
        <v>1.7292717124509096</v>
      </c>
      <c r="AG33" s="1659">
        <f>CHIDIST(AF33,1)</f>
        <v>0.188504018395685</v>
      </c>
      <c r="AH33" s="1568"/>
      <c r="AI33" s="1575"/>
      <c r="AJ33" s="1629"/>
      <c r="AK33" s="1568"/>
      <c r="AL33" s="1568"/>
      <c r="AM33" s="1621"/>
      <c r="AN33" s="1621"/>
    </row>
    <row r="34" spans="2:40" ht="13.5" customHeight="1">
      <c r="B34" s="1571" t="s">
        <v>31</v>
      </c>
      <c r="C34" s="1661"/>
      <c r="D34" s="1659"/>
      <c r="E34" s="1658"/>
      <c r="F34" s="1659"/>
      <c r="G34" s="1711"/>
      <c r="H34" s="1659"/>
      <c r="I34" s="1659"/>
      <c r="J34" s="1660"/>
      <c r="K34" s="1661"/>
      <c r="L34" s="1659"/>
      <c r="M34" s="1658"/>
      <c r="N34" s="1659"/>
      <c r="O34" s="1711"/>
      <c r="P34" s="1659"/>
      <c r="Q34" s="1659"/>
      <c r="R34" s="1660"/>
      <c r="S34" s="1661"/>
      <c r="T34" s="1659"/>
      <c r="U34" s="1659"/>
      <c r="V34" s="1659"/>
      <c r="W34" s="1711"/>
      <c r="X34" s="1659"/>
      <c r="Y34" s="1659"/>
      <c r="Z34" s="1660"/>
      <c r="AA34" s="1661"/>
      <c r="AB34" s="1659"/>
      <c r="AC34" s="1659"/>
      <c r="AD34" s="1659"/>
      <c r="AE34" s="1711"/>
      <c r="AF34" s="1659"/>
      <c r="AG34" s="1659"/>
      <c r="AH34" s="1568"/>
      <c r="AI34" s="1607"/>
      <c r="AJ34" s="1584"/>
      <c r="AK34" s="1564"/>
      <c r="AL34" s="1564"/>
      <c r="AM34" s="1546"/>
      <c r="AN34" s="1546"/>
    </row>
    <row r="35" spans="2:40" ht="13.5" customHeight="1">
      <c r="B35" s="1605" t="s">
        <v>44</v>
      </c>
      <c r="C35" s="1658">
        <v>3.1101</v>
      </c>
      <c r="D35" s="1659" t="s">
        <v>3490</v>
      </c>
      <c r="E35" s="1658">
        <v>5.8</v>
      </c>
      <c r="F35" s="1659" t="s">
        <v>3579</v>
      </c>
      <c r="G35" s="1711">
        <v>14</v>
      </c>
      <c r="H35" s="1659">
        <f t="shared" si="3"/>
        <v>2.3264724639079124</v>
      </c>
      <c r="I35" s="1659"/>
      <c r="J35" s="1660"/>
      <c r="K35" s="1658">
        <v>51.7571</v>
      </c>
      <c r="L35" s="1659" t="s">
        <v>3436</v>
      </c>
      <c r="M35" s="1658">
        <v>49.2</v>
      </c>
      <c r="N35" s="1659" t="s">
        <v>3586</v>
      </c>
      <c r="O35" s="1711">
        <v>133</v>
      </c>
      <c r="P35" s="1659">
        <f t="shared" si="0"/>
        <v>0.12633552517432375</v>
      </c>
      <c r="Q35" s="1659"/>
      <c r="R35" s="1660"/>
      <c r="S35" s="1658">
        <v>25.4663</v>
      </c>
      <c r="T35" s="1659" t="s">
        <v>3183</v>
      </c>
      <c r="U35" s="1659">
        <v>18.6</v>
      </c>
      <c r="V35" s="1659" t="s">
        <v>3593</v>
      </c>
      <c r="W35" s="1711">
        <v>63</v>
      </c>
      <c r="X35" s="1659">
        <f t="shared" si="1"/>
        <v>1.8513123496542483</v>
      </c>
      <c r="Y35" s="1659"/>
      <c r="Z35" s="1660"/>
      <c r="AA35" s="1658">
        <v>19.6666</v>
      </c>
      <c r="AB35" s="1659" t="s">
        <v>2917</v>
      </c>
      <c r="AC35" s="1659">
        <v>26.4</v>
      </c>
      <c r="AD35" s="1659" t="s">
        <v>3600</v>
      </c>
      <c r="AE35" s="1711">
        <v>46</v>
      </c>
      <c r="AF35" s="1659">
        <f t="shared" si="2"/>
        <v>2.305364199200675</v>
      </c>
      <c r="AG35" s="1659"/>
      <c r="AH35" s="1568"/>
      <c r="AI35" s="1575"/>
      <c r="AJ35" s="1584"/>
      <c r="AK35" s="1568"/>
      <c r="AL35" s="1568"/>
      <c r="AM35" s="1546"/>
      <c r="AN35" s="1546"/>
    </row>
    <row r="36" spans="2:40" ht="13.5" customHeight="1">
      <c r="B36" s="1605" t="s">
        <v>50</v>
      </c>
      <c r="C36" s="1658">
        <v>1.0525</v>
      </c>
      <c r="D36" s="1659" t="s">
        <v>3491</v>
      </c>
      <c r="E36" s="1658">
        <v>1.3</v>
      </c>
      <c r="F36" s="1659" t="s">
        <v>3581</v>
      </c>
      <c r="G36" s="1711">
        <v>6</v>
      </c>
      <c r="H36" s="1659">
        <f t="shared" si="3"/>
        <v>0.05820071258907366</v>
      </c>
      <c r="I36" s="1659"/>
      <c r="J36" s="1660"/>
      <c r="K36" s="1658">
        <v>40.1968</v>
      </c>
      <c r="L36" s="1659" t="s">
        <v>3439</v>
      </c>
      <c r="M36" s="1658">
        <v>37</v>
      </c>
      <c r="N36" s="1659" t="s">
        <v>3587</v>
      </c>
      <c r="O36" s="1711">
        <v>141</v>
      </c>
      <c r="P36" s="1659">
        <f t="shared" si="0"/>
        <v>0.25423740795287236</v>
      </c>
      <c r="Q36" s="1659"/>
      <c r="R36" s="1660"/>
      <c r="S36" s="1658">
        <v>32.9828</v>
      </c>
      <c r="T36" s="1659" t="s">
        <v>3188</v>
      </c>
      <c r="U36" s="1659">
        <v>32</v>
      </c>
      <c r="V36" s="1659" t="s">
        <v>3594</v>
      </c>
      <c r="W36" s="1711">
        <v>108</v>
      </c>
      <c r="X36" s="1659">
        <f t="shared" si="1"/>
        <v>0.029284834519810173</v>
      </c>
      <c r="Y36" s="1659"/>
      <c r="Z36" s="1660"/>
      <c r="AA36" s="1658">
        <v>25.7679</v>
      </c>
      <c r="AB36" s="1659" t="s">
        <v>2921</v>
      </c>
      <c r="AC36" s="1659">
        <v>29.7</v>
      </c>
      <c r="AD36" s="1659" t="s">
        <v>3601</v>
      </c>
      <c r="AE36" s="1711">
        <v>115</v>
      </c>
      <c r="AF36" s="1659">
        <f t="shared" si="2"/>
        <v>0.6000260172540248</v>
      </c>
      <c r="AG36" s="1659"/>
      <c r="AH36" s="1568"/>
      <c r="AI36" s="1575"/>
      <c r="AJ36" s="1584"/>
      <c r="AK36" s="1568"/>
      <c r="AL36" s="1568"/>
      <c r="AM36" s="1546"/>
      <c r="AN36" s="1546"/>
    </row>
    <row r="37" spans="2:40" ht="13.5" customHeight="1">
      <c r="B37" s="1605" t="s">
        <v>56</v>
      </c>
      <c r="C37" s="1658">
        <v>0.9371</v>
      </c>
      <c r="D37" s="1659" t="s">
        <v>3492</v>
      </c>
      <c r="E37" s="1658">
        <v>1.4</v>
      </c>
      <c r="F37" s="1659" t="s">
        <v>3582</v>
      </c>
      <c r="G37" s="1711">
        <v>6</v>
      </c>
      <c r="H37" s="1659">
        <f t="shared" si="3"/>
        <v>0.22865906520115237</v>
      </c>
      <c r="I37" s="1659"/>
      <c r="J37" s="1660"/>
      <c r="K37" s="1658">
        <v>31.8462</v>
      </c>
      <c r="L37" s="1659" t="s">
        <v>3442</v>
      </c>
      <c r="M37" s="1658">
        <v>35.8</v>
      </c>
      <c r="N37" s="1659" t="s">
        <v>3588</v>
      </c>
      <c r="O37" s="1711">
        <v>138</v>
      </c>
      <c r="P37" s="1659">
        <f t="shared" si="0"/>
        <v>0.4908759738995541</v>
      </c>
      <c r="Q37" s="1659"/>
      <c r="R37" s="1660"/>
      <c r="S37" s="1658">
        <v>35.3294</v>
      </c>
      <c r="T37" s="1659" t="s">
        <v>3193</v>
      </c>
      <c r="U37" s="1659">
        <v>26</v>
      </c>
      <c r="V37" s="1659" t="s">
        <v>3595</v>
      </c>
      <c r="W37" s="1711">
        <v>112</v>
      </c>
      <c r="X37" s="1659">
        <f t="shared" si="1"/>
        <v>2.463605505895939</v>
      </c>
      <c r="Y37" s="1659"/>
      <c r="Z37" s="1660"/>
      <c r="AA37" s="1658">
        <v>31.8873</v>
      </c>
      <c r="AB37" s="1659" t="s">
        <v>2926</v>
      </c>
      <c r="AC37" s="1659">
        <v>36.8</v>
      </c>
      <c r="AD37" s="1659" t="s">
        <v>3602</v>
      </c>
      <c r="AE37" s="1711">
        <v>120</v>
      </c>
      <c r="AF37" s="1659">
        <f t="shared" si="2"/>
        <v>0.7568725257390865</v>
      </c>
      <c r="AG37" s="1659"/>
      <c r="AH37" s="1568"/>
      <c r="AI37" s="1575"/>
      <c r="AJ37" s="1584"/>
      <c r="AK37" s="1568"/>
      <c r="AL37" s="1568"/>
      <c r="AM37" s="1546"/>
      <c r="AN37" s="1546"/>
    </row>
    <row r="38" spans="2:40" ht="13.5" customHeight="1">
      <c r="B38" s="1605" t="s">
        <v>62</v>
      </c>
      <c r="C38" s="1658">
        <v>0.5673</v>
      </c>
      <c r="D38" s="1659" t="s">
        <v>3493</v>
      </c>
      <c r="E38" s="1658">
        <v>0.9</v>
      </c>
      <c r="F38" s="1659" t="s">
        <v>3580</v>
      </c>
      <c r="G38" s="1711">
        <v>6</v>
      </c>
      <c r="H38" s="1659">
        <f t="shared" si="3"/>
        <v>0.19511597038603912</v>
      </c>
      <c r="I38" s="1659"/>
      <c r="J38" s="1660"/>
      <c r="K38" s="1658">
        <v>28.0597</v>
      </c>
      <c r="L38" s="1659" t="s">
        <v>3445</v>
      </c>
      <c r="M38" s="1658">
        <v>24.1</v>
      </c>
      <c r="N38" s="1659" t="s">
        <v>3589</v>
      </c>
      <c r="O38" s="1711">
        <v>110</v>
      </c>
      <c r="P38" s="1659">
        <f t="shared" si="0"/>
        <v>0.5587808882489829</v>
      </c>
      <c r="Q38" s="1659"/>
      <c r="R38" s="1660"/>
      <c r="S38" s="1658">
        <v>40.2188</v>
      </c>
      <c r="T38" s="1659" t="s">
        <v>3198</v>
      </c>
      <c r="U38" s="1659">
        <v>32.8</v>
      </c>
      <c r="V38" s="1659" t="s">
        <v>3596</v>
      </c>
      <c r="W38" s="1711">
        <v>135</v>
      </c>
      <c r="X38" s="1659">
        <f t="shared" si="1"/>
        <v>1.368479254478007</v>
      </c>
      <c r="Y38" s="1659"/>
      <c r="Z38" s="1660"/>
      <c r="AA38" s="1658">
        <v>31.1542</v>
      </c>
      <c r="AB38" s="1659" t="s">
        <v>2931</v>
      </c>
      <c r="AC38" s="1659">
        <v>42.1</v>
      </c>
      <c r="AD38" s="1659" t="s">
        <v>3603</v>
      </c>
      <c r="AE38" s="1711">
        <v>134</v>
      </c>
      <c r="AF38" s="1659">
        <f t="shared" si="2"/>
        <v>3.845726664141594</v>
      </c>
      <c r="AG38" s="1659"/>
      <c r="AH38" s="1568"/>
      <c r="AI38" s="1575"/>
      <c r="AJ38" s="1584"/>
      <c r="AK38" s="1568"/>
      <c r="AL38" s="1568"/>
      <c r="AM38" s="1546"/>
      <c r="AN38" s="1546"/>
    </row>
    <row r="39" spans="2:40" ht="13.5" customHeight="1">
      <c r="B39" s="1605" t="s">
        <v>68</v>
      </c>
      <c r="C39" s="1658">
        <v>0.895</v>
      </c>
      <c r="D39" s="1659" t="s">
        <v>3494</v>
      </c>
      <c r="E39" s="1658">
        <v>1.7</v>
      </c>
      <c r="F39" s="1659" t="s">
        <v>3583</v>
      </c>
      <c r="G39" s="1711">
        <v>5</v>
      </c>
      <c r="H39" s="1659">
        <f t="shared" si="3"/>
        <v>0.7240502793296087</v>
      </c>
      <c r="I39" s="1659"/>
      <c r="J39" s="1660"/>
      <c r="K39" s="1658">
        <v>27.2492</v>
      </c>
      <c r="L39" s="1659" t="s">
        <v>3448</v>
      </c>
      <c r="M39" s="1658">
        <v>33.1</v>
      </c>
      <c r="N39" s="1659" t="s">
        <v>3590</v>
      </c>
      <c r="O39" s="1711">
        <v>98</v>
      </c>
      <c r="P39" s="1659">
        <f t="shared" si="0"/>
        <v>1.2562519501489966</v>
      </c>
      <c r="Q39" s="1659"/>
      <c r="R39" s="1660"/>
      <c r="S39" s="1658">
        <v>38.8931</v>
      </c>
      <c r="T39" s="1659" t="s">
        <v>3203</v>
      </c>
      <c r="U39" s="1659">
        <v>30.6</v>
      </c>
      <c r="V39" s="1659" t="s">
        <v>3597</v>
      </c>
      <c r="W39" s="1711">
        <v>114</v>
      </c>
      <c r="X39" s="1659">
        <f t="shared" si="1"/>
        <v>1.7683215688643983</v>
      </c>
      <c r="Y39" s="1659"/>
      <c r="Z39" s="1660"/>
      <c r="AA39" s="1658">
        <v>32.9628</v>
      </c>
      <c r="AB39" s="1659" t="s">
        <v>2936</v>
      </c>
      <c r="AC39" s="1659">
        <v>34.6</v>
      </c>
      <c r="AD39" s="1659" t="s">
        <v>3604</v>
      </c>
      <c r="AE39" s="1711">
        <v>80</v>
      </c>
      <c r="AF39" s="1659">
        <f t="shared" si="2"/>
        <v>0.08131663086873687</v>
      </c>
      <c r="AG39" s="1659"/>
      <c r="AH39" s="1568"/>
      <c r="AI39" s="1575"/>
      <c r="AJ39" s="1584"/>
      <c r="AK39" s="1568"/>
      <c r="AL39" s="1568"/>
      <c r="AM39" s="1546"/>
      <c r="AN39" s="1546"/>
    </row>
    <row r="40" spans="2:40" ht="13.5" customHeight="1">
      <c r="B40" s="1605" t="s">
        <v>74</v>
      </c>
      <c r="C40" s="1658">
        <v>0.2885</v>
      </c>
      <c r="D40" s="1659" t="s">
        <v>3495</v>
      </c>
      <c r="E40" s="1658">
        <v>2.1</v>
      </c>
      <c r="F40" s="1659" t="s">
        <v>3584</v>
      </c>
      <c r="G40" s="1711">
        <v>8</v>
      </c>
      <c r="H40" s="1659">
        <f t="shared" si="3"/>
        <v>11.374461871750436</v>
      </c>
      <c r="I40" s="1659"/>
      <c r="J40" s="1660"/>
      <c r="K40" s="1658">
        <v>22.6922</v>
      </c>
      <c r="L40" s="1659" t="s">
        <v>3451</v>
      </c>
      <c r="M40" s="1658">
        <v>31.5</v>
      </c>
      <c r="N40" s="1659" t="s">
        <v>3591</v>
      </c>
      <c r="O40" s="1711">
        <v>95</v>
      </c>
      <c r="P40" s="1659">
        <f t="shared" si="0"/>
        <v>3.418678701932823</v>
      </c>
      <c r="Q40" s="1659"/>
      <c r="R40" s="1660"/>
      <c r="S40" s="1658">
        <v>40.4587</v>
      </c>
      <c r="T40" s="1659" t="s">
        <v>3208</v>
      </c>
      <c r="U40" s="1659">
        <v>33.7</v>
      </c>
      <c r="V40" s="1659" t="s">
        <v>3598</v>
      </c>
      <c r="W40" s="1711">
        <v>85</v>
      </c>
      <c r="X40" s="1659">
        <f t="shared" si="1"/>
        <v>1.1290532243992013</v>
      </c>
      <c r="Y40" s="1659"/>
      <c r="Z40" s="1660"/>
      <c r="AA40" s="1658">
        <v>36.5605</v>
      </c>
      <c r="AB40" s="1659" t="s">
        <v>2941</v>
      </c>
      <c r="AC40" s="1659">
        <v>32.6</v>
      </c>
      <c r="AD40" s="1659" t="s">
        <v>3605</v>
      </c>
      <c r="AE40" s="1711">
        <v>63</v>
      </c>
      <c r="AF40" s="1659">
        <f t="shared" si="2"/>
        <v>0.4290302443894359</v>
      </c>
      <c r="AG40" s="1659"/>
      <c r="AH40" s="1568"/>
      <c r="AI40" s="1575"/>
      <c r="AJ40" s="1584"/>
      <c r="AK40" s="1568"/>
      <c r="AL40" s="1568"/>
      <c r="AM40" s="1545"/>
      <c r="AN40" s="1546"/>
    </row>
    <row r="41" spans="2:40" ht="13.5" customHeight="1">
      <c r="B41" s="1605" t="s">
        <v>80</v>
      </c>
      <c r="C41" s="1658">
        <v>2.234</v>
      </c>
      <c r="D41" s="1659" t="s">
        <v>1322</v>
      </c>
      <c r="E41" s="1658">
        <v>4.5</v>
      </c>
      <c r="F41" s="1659" t="s">
        <v>3585</v>
      </c>
      <c r="G41" s="1711">
        <v>11</v>
      </c>
      <c r="H41" s="1659">
        <f t="shared" si="3"/>
        <v>2.298458370635631</v>
      </c>
      <c r="I41" s="1659"/>
      <c r="J41" s="1660"/>
      <c r="K41" s="1658">
        <v>35.1599</v>
      </c>
      <c r="L41" s="1659" t="s">
        <v>3454</v>
      </c>
      <c r="M41" s="1658">
        <v>38.6</v>
      </c>
      <c r="N41" s="1659" t="s">
        <v>3592</v>
      </c>
      <c r="O41" s="1711">
        <v>99</v>
      </c>
      <c r="P41" s="1659">
        <f t="shared" si="0"/>
        <v>0.3365848028578013</v>
      </c>
      <c r="Q41" s="1659"/>
      <c r="R41" s="1660"/>
      <c r="S41" s="1658">
        <v>40.044</v>
      </c>
      <c r="T41" s="1659" t="s">
        <v>3213</v>
      </c>
      <c r="U41" s="1659">
        <v>31.6</v>
      </c>
      <c r="V41" s="1659" t="s">
        <v>3599</v>
      </c>
      <c r="W41" s="1711">
        <v>63</v>
      </c>
      <c r="X41" s="1659">
        <f t="shared" si="1"/>
        <v>1.780569773249424</v>
      </c>
      <c r="Y41" s="1659"/>
      <c r="Z41" s="1660"/>
      <c r="AA41" s="1658">
        <v>22.5622</v>
      </c>
      <c r="AB41" s="1659" t="s">
        <v>2946</v>
      </c>
      <c r="AC41" s="1659">
        <v>25.2</v>
      </c>
      <c r="AD41" s="1659" t="s">
        <v>3606</v>
      </c>
      <c r="AE41" s="1711">
        <v>19</v>
      </c>
      <c r="AF41" s="1659">
        <f t="shared" si="2"/>
        <v>0.3083914175036119</v>
      </c>
      <c r="AG41" s="1659"/>
      <c r="AH41" s="1568"/>
      <c r="AI41" s="1575"/>
      <c r="AJ41" s="1584"/>
      <c r="AK41" s="1568"/>
      <c r="AL41" s="1568"/>
      <c r="AM41" s="1546"/>
      <c r="AN41" s="1546"/>
    </row>
    <row r="42" spans="2:40" s="1611" customFormat="1" ht="13.5" customHeight="1">
      <c r="B42" s="1605" t="s">
        <v>3772</v>
      </c>
      <c r="C42" s="1658"/>
      <c r="D42" s="1659"/>
      <c r="E42" s="1658"/>
      <c r="F42" s="1659"/>
      <c r="G42" s="1711"/>
      <c r="H42" s="1659">
        <f>SUM(H35:H41)</f>
        <v>17.205418733799853</v>
      </c>
      <c r="I42" s="1718">
        <f>CHIDIST(H42,7)</f>
        <v>0.016118555636202556</v>
      </c>
      <c r="J42" s="1660"/>
      <c r="K42" s="1658"/>
      <c r="L42" s="1659"/>
      <c r="M42" s="1658"/>
      <c r="N42" s="1659"/>
      <c r="O42" s="1711"/>
      <c r="P42" s="1659">
        <f>SUM(P35:P41)</f>
        <v>6.441745250215353</v>
      </c>
      <c r="Q42" s="1659">
        <f>CHIDIST(P42,6)</f>
        <v>0.37556463760818914</v>
      </c>
      <c r="R42" s="1660"/>
      <c r="S42" s="1658"/>
      <c r="T42" s="1659"/>
      <c r="U42" s="1659"/>
      <c r="V42" s="1659"/>
      <c r="W42" s="1711"/>
      <c r="X42" s="1659">
        <f>SUM(X35:X41)</f>
        <v>10.390626511061027</v>
      </c>
      <c r="Y42" s="1659">
        <f>CHIDIST(X42,6)</f>
        <v>0.10913671078622653</v>
      </c>
      <c r="Z42" s="1660"/>
      <c r="AA42" s="1658"/>
      <c r="AB42" s="1659"/>
      <c r="AC42" s="1659"/>
      <c r="AD42" s="1659"/>
      <c r="AE42" s="1711"/>
      <c r="AF42" s="1659">
        <f>SUM(AF35:AF41)</f>
        <v>8.326727699097166</v>
      </c>
      <c r="AG42" s="1659">
        <f>CHIDIST(AF42,6)</f>
        <v>0.21513018788379026</v>
      </c>
      <c r="AH42" s="1568"/>
      <c r="AI42" s="1575"/>
      <c r="AJ42" s="1629"/>
      <c r="AK42" s="1568"/>
      <c r="AL42" s="1568"/>
      <c r="AM42" s="1621"/>
      <c r="AN42" s="1621"/>
    </row>
    <row r="43" spans="2:40" ht="13.5" customHeight="1">
      <c r="B43" s="1571" t="s">
        <v>674</v>
      </c>
      <c r="C43" s="1661"/>
      <c r="D43" s="1659"/>
      <c r="E43" s="1658"/>
      <c r="F43" s="1659"/>
      <c r="G43" s="1711"/>
      <c r="H43" s="1659"/>
      <c r="I43" s="1659"/>
      <c r="J43" s="1660"/>
      <c r="K43" s="1661"/>
      <c r="L43" s="1659"/>
      <c r="M43" s="1658"/>
      <c r="N43" s="1659"/>
      <c r="O43" s="1711"/>
      <c r="P43" s="1659"/>
      <c r="Q43" s="1659"/>
      <c r="R43" s="1660"/>
      <c r="S43" s="1661"/>
      <c r="T43" s="1659"/>
      <c r="U43" s="1659"/>
      <c r="V43" s="1659"/>
      <c r="W43" s="1711"/>
      <c r="X43" s="1659"/>
      <c r="Y43" s="1659"/>
      <c r="Z43" s="1660"/>
      <c r="AA43" s="1661"/>
      <c r="AB43" s="1659"/>
      <c r="AC43" s="1659"/>
      <c r="AD43" s="1659"/>
      <c r="AE43" s="1711"/>
      <c r="AF43" s="1659"/>
      <c r="AG43" s="1659"/>
      <c r="AH43" s="1568"/>
      <c r="AI43" s="1607"/>
      <c r="AJ43" s="1584"/>
      <c r="AK43" s="1564"/>
      <c r="AL43" s="1564"/>
      <c r="AM43" s="1546"/>
      <c r="AN43" s="1546"/>
    </row>
    <row r="44" spans="2:40" ht="13.5" customHeight="1">
      <c r="B44" s="1605" t="s">
        <v>675</v>
      </c>
      <c r="C44" s="1658">
        <v>3.5256</v>
      </c>
      <c r="D44" s="1659" t="s">
        <v>3496</v>
      </c>
      <c r="E44" s="1658">
        <v>2.7</v>
      </c>
      <c r="F44" s="1659" t="s">
        <v>3607</v>
      </c>
      <c r="G44" s="1711">
        <v>5</v>
      </c>
      <c r="H44" s="1659">
        <f t="shared" si="3"/>
        <v>0.1933331518039481</v>
      </c>
      <c r="I44" s="1659"/>
      <c r="J44" s="1660"/>
      <c r="K44" s="1658">
        <v>51.9407</v>
      </c>
      <c r="L44" s="1659" t="s">
        <v>3437</v>
      </c>
      <c r="M44" s="1658">
        <v>48.1</v>
      </c>
      <c r="N44" s="1659" t="s">
        <v>3620</v>
      </c>
      <c r="O44" s="1711">
        <v>66</v>
      </c>
      <c r="P44" s="1659">
        <f t="shared" si="0"/>
        <v>0.28399649003575206</v>
      </c>
      <c r="Q44" s="1659"/>
      <c r="R44" s="1660"/>
      <c r="S44" s="1658">
        <v>26.3351</v>
      </c>
      <c r="T44" s="1659" t="s">
        <v>3184</v>
      </c>
      <c r="U44" s="1659">
        <v>20</v>
      </c>
      <c r="V44" s="1659" t="s">
        <v>3634</v>
      </c>
      <c r="W44" s="1711">
        <v>35</v>
      </c>
      <c r="X44" s="1659">
        <f t="shared" si="1"/>
        <v>1.5239544186276113</v>
      </c>
      <c r="Y44" s="1659"/>
      <c r="Z44" s="1660"/>
      <c r="AA44" s="1658">
        <v>18.1985</v>
      </c>
      <c r="AB44" s="1659" t="s">
        <v>2918</v>
      </c>
      <c r="AC44" s="1659">
        <v>29.1</v>
      </c>
      <c r="AD44" s="1659" t="s">
        <v>3648</v>
      </c>
      <c r="AE44" s="1711">
        <v>22</v>
      </c>
      <c r="AF44" s="1659">
        <f t="shared" si="2"/>
        <v>6.530357021183067</v>
      </c>
      <c r="AG44" s="1659"/>
      <c r="AH44" s="1568"/>
      <c r="AI44" s="1575"/>
      <c r="AJ44" s="1584"/>
      <c r="AK44" s="1568"/>
      <c r="AL44" s="1568"/>
      <c r="AM44" s="1546"/>
      <c r="AN44" s="1546"/>
    </row>
    <row r="45" spans="2:40" ht="13.5" customHeight="1">
      <c r="B45" s="1605" t="s">
        <v>681</v>
      </c>
      <c r="C45" s="1658">
        <v>1.0416</v>
      </c>
      <c r="D45" s="1659" t="s">
        <v>3497</v>
      </c>
      <c r="E45" s="1658" t="s">
        <v>3608</v>
      </c>
      <c r="F45" s="1659"/>
      <c r="G45" s="1713">
        <v>0</v>
      </c>
      <c r="H45" s="1659"/>
      <c r="I45" s="1659"/>
      <c r="J45" s="1660"/>
      <c r="K45" s="1658">
        <v>34.623</v>
      </c>
      <c r="L45" s="1659" t="s">
        <v>3440</v>
      </c>
      <c r="M45" s="1658">
        <v>29.5</v>
      </c>
      <c r="N45" s="1659" t="s">
        <v>3621</v>
      </c>
      <c r="O45" s="1711">
        <v>44</v>
      </c>
      <c r="P45" s="1659">
        <f t="shared" si="0"/>
        <v>0.7580258498685838</v>
      </c>
      <c r="Q45" s="1659"/>
      <c r="R45" s="1660"/>
      <c r="S45" s="1658">
        <v>40.6784</v>
      </c>
      <c r="T45" s="1659" t="s">
        <v>3189</v>
      </c>
      <c r="U45" s="1659">
        <v>41.8</v>
      </c>
      <c r="V45" s="1659" t="s">
        <v>3635</v>
      </c>
      <c r="W45" s="1711">
        <v>47</v>
      </c>
      <c r="X45" s="1659">
        <f t="shared" si="1"/>
        <v>0.030925173064820295</v>
      </c>
      <c r="Y45" s="1659"/>
      <c r="Z45" s="1660"/>
      <c r="AA45" s="1658">
        <v>23.6569</v>
      </c>
      <c r="AB45" s="1659" t="s">
        <v>2922</v>
      </c>
      <c r="AC45" s="1659">
        <v>28.7</v>
      </c>
      <c r="AD45" s="1659" t="s">
        <v>3649</v>
      </c>
      <c r="AE45" s="1711">
        <v>43</v>
      </c>
      <c r="AF45" s="1659">
        <f t="shared" si="2"/>
        <v>1.0750714425812338</v>
      </c>
      <c r="AG45" s="1659"/>
      <c r="AH45" s="1568"/>
      <c r="AI45" s="1575"/>
      <c r="AJ45" s="1584"/>
      <c r="AK45" s="1568"/>
      <c r="AL45" s="1568"/>
      <c r="AM45" s="1546"/>
      <c r="AN45" s="1546"/>
    </row>
    <row r="46" spans="2:40" ht="13.5" customHeight="1">
      <c r="B46" s="1605" t="s">
        <v>687</v>
      </c>
      <c r="C46" s="1658">
        <v>0.0852</v>
      </c>
      <c r="D46" s="1659" t="s">
        <v>3498</v>
      </c>
      <c r="E46" s="1658">
        <v>0.2</v>
      </c>
      <c r="F46" s="1659" t="s">
        <v>3609</v>
      </c>
      <c r="G46" s="1713">
        <v>1</v>
      </c>
      <c r="H46" s="1659">
        <f t="shared" si="3"/>
        <v>0.1546835680751174</v>
      </c>
      <c r="I46" s="1659"/>
      <c r="J46" s="1660"/>
      <c r="K46" s="1658">
        <v>21.9145</v>
      </c>
      <c r="L46" s="1659" t="s">
        <v>3443</v>
      </c>
      <c r="M46" s="1658">
        <v>24.2</v>
      </c>
      <c r="N46" s="1659" t="s">
        <v>3622</v>
      </c>
      <c r="O46" s="1711">
        <v>37</v>
      </c>
      <c r="P46" s="1659">
        <f t="shared" si="0"/>
        <v>0.23835863241232952</v>
      </c>
      <c r="Q46" s="1659"/>
      <c r="R46" s="1660"/>
      <c r="S46" s="1658">
        <v>44.1162</v>
      </c>
      <c r="T46" s="1659" t="s">
        <v>3194</v>
      </c>
      <c r="U46" s="1659">
        <v>43.8</v>
      </c>
      <c r="V46" s="1659" t="s">
        <v>3636</v>
      </c>
      <c r="W46" s="1711">
        <v>69</v>
      </c>
      <c r="X46" s="1659">
        <f t="shared" si="1"/>
        <v>0.0022663429760496436</v>
      </c>
      <c r="Y46" s="1659"/>
      <c r="Z46" s="1660"/>
      <c r="AA46" s="1658">
        <v>33.884</v>
      </c>
      <c r="AB46" s="1659" t="s">
        <v>2927</v>
      </c>
      <c r="AC46" s="1659">
        <v>31.8</v>
      </c>
      <c r="AD46" s="1659" t="s">
        <v>3650</v>
      </c>
      <c r="AE46" s="1711">
        <v>52</v>
      </c>
      <c r="AF46" s="1659">
        <f t="shared" si="2"/>
        <v>0.12817424152992557</v>
      </c>
      <c r="AG46" s="1659"/>
      <c r="AH46" s="1568"/>
      <c r="AI46" s="1575"/>
      <c r="AJ46" s="1584"/>
      <c r="AK46" s="1568"/>
      <c r="AL46" s="1568"/>
      <c r="AM46" s="1546"/>
      <c r="AN46" s="1546"/>
    </row>
    <row r="47" spans="2:40" ht="13.5" customHeight="1">
      <c r="B47" s="1605" t="s">
        <v>693</v>
      </c>
      <c r="C47" s="1658">
        <v>0.1425</v>
      </c>
      <c r="D47" s="1659" t="s">
        <v>3499</v>
      </c>
      <c r="E47" s="1658">
        <v>0.5</v>
      </c>
      <c r="F47" s="1659" t="s">
        <v>3610</v>
      </c>
      <c r="G47" s="1713">
        <v>2</v>
      </c>
      <c r="H47" s="1659">
        <f t="shared" si="3"/>
        <v>0.896885964912281</v>
      </c>
      <c r="I47" s="1659"/>
      <c r="J47" s="1660"/>
      <c r="K47" s="1658">
        <v>21.5568</v>
      </c>
      <c r="L47" s="1659" t="s">
        <v>3446</v>
      </c>
      <c r="M47" s="1658">
        <v>20.9</v>
      </c>
      <c r="N47" s="1659" t="s">
        <v>3623</v>
      </c>
      <c r="O47" s="1711">
        <v>45</v>
      </c>
      <c r="P47" s="1659">
        <f t="shared" si="0"/>
        <v>0.020011608401989196</v>
      </c>
      <c r="Q47" s="1659"/>
      <c r="R47" s="1660"/>
      <c r="S47" s="1658">
        <v>46.817</v>
      </c>
      <c r="T47" s="1659" t="s">
        <v>3199</v>
      </c>
      <c r="U47" s="1659">
        <v>38.9</v>
      </c>
      <c r="V47" s="1659" t="s">
        <v>3637</v>
      </c>
      <c r="W47" s="1711">
        <v>74</v>
      </c>
      <c r="X47" s="1659">
        <f t="shared" si="1"/>
        <v>1.338806181515262</v>
      </c>
      <c r="Y47" s="1659"/>
      <c r="Z47" s="1660"/>
      <c r="AA47" s="1658">
        <v>31.4837</v>
      </c>
      <c r="AB47" s="1659" t="s">
        <v>2932</v>
      </c>
      <c r="AC47" s="1659">
        <v>39.7</v>
      </c>
      <c r="AD47" s="1659" t="s">
        <v>3651</v>
      </c>
      <c r="AE47" s="1711">
        <v>78</v>
      </c>
      <c r="AF47" s="1659">
        <f t="shared" si="2"/>
        <v>2.144207500706717</v>
      </c>
      <c r="AG47" s="1659"/>
      <c r="AH47" s="1568"/>
      <c r="AI47" s="1575"/>
      <c r="AJ47" s="1584"/>
      <c r="AK47" s="1568"/>
      <c r="AL47" s="1568"/>
      <c r="AM47" s="1546"/>
      <c r="AN47" s="1546"/>
    </row>
    <row r="48" spans="2:40" ht="13.5" customHeight="1">
      <c r="B48" s="1605" t="s">
        <v>699</v>
      </c>
      <c r="C48" s="1658">
        <v>0.0858</v>
      </c>
      <c r="D48" s="1659" t="s">
        <v>3498</v>
      </c>
      <c r="E48" s="1658" t="s">
        <v>3608</v>
      </c>
      <c r="F48" s="1659"/>
      <c r="G48" s="1713">
        <v>0</v>
      </c>
      <c r="H48" s="1659"/>
      <c r="I48" s="1659"/>
      <c r="J48" s="1660"/>
      <c r="K48" s="1658">
        <v>23.99</v>
      </c>
      <c r="L48" s="1659" t="s">
        <v>3449</v>
      </c>
      <c r="M48" s="1658">
        <v>26.4</v>
      </c>
      <c r="N48" s="1659" t="s">
        <v>3624</v>
      </c>
      <c r="O48" s="1711">
        <v>37</v>
      </c>
      <c r="P48" s="1659">
        <f t="shared" si="0"/>
        <v>0.2421050437682368</v>
      </c>
      <c r="Q48" s="1659"/>
      <c r="R48" s="1660"/>
      <c r="S48" s="1658">
        <v>42.0509</v>
      </c>
      <c r="T48" s="1659" t="s">
        <v>3204</v>
      </c>
      <c r="U48" s="1659">
        <v>41.7</v>
      </c>
      <c r="V48" s="1659" t="s">
        <v>3638</v>
      </c>
      <c r="W48" s="1711">
        <v>61</v>
      </c>
      <c r="X48" s="1659">
        <f t="shared" si="1"/>
        <v>0.002928137328808588</v>
      </c>
      <c r="Y48" s="1659"/>
      <c r="Z48" s="1660"/>
      <c r="AA48" s="1658">
        <v>33.8733</v>
      </c>
      <c r="AB48" s="1659" t="s">
        <v>2937</v>
      </c>
      <c r="AC48" s="1659">
        <v>31.8</v>
      </c>
      <c r="AD48" s="1659" t="s">
        <v>3652</v>
      </c>
      <c r="AE48" s="1711">
        <v>42</v>
      </c>
      <c r="AF48" s="1659">
        <f t="shared" si="2"/>
        <v>0.12690150915322684</v>
      </c>
      <c r="AG48" s="1659"/>
      <c r="AH48" s="1568"/>
      <c r="AI48" s="1575"/>
      <c r="AJ48" s="1584"/>
      <c r="AK48" s="1568"/>
      <c r="AL48" s="1568"/>
      <c r="AM48" s="1546"/>
      <c r="AN48" s="1546"/>
    </row>
    <row r="49" spans="2:40" ht="13.5" customHeight="1">
      <c r="B49" s="1605" t="s">
        <v>705</v>
      </c>
      <c r="C49" s="1658">
        <v>0.2225</v>
      </c>
      <c r="D49" s="1659" t="s">
        <v>3500</v>
      </c>
      <c r="E49" s="1658">
        <v>0.5</v>
      </c>
      <c r="F49" s="1659" t="s">
        <v>3611</v>
      </c>
      <c r="G49" s="1713">
        <v>1</v>
      </c>
      <c r="H49" s="1659">
        <f t="shared" si="3"/>
        <v>0.3460955056179775</v>
      </c>
      <c r="I49" s="1659"/>
      <c r="J49" s="1660"/>
      <c r="K49" s="1658">
        <v>20.7552</v>
      </c>
      <c r="L49" s="1659" t="s">
        <v>3452</v>
      </c>
      <c r="M49" s="1658">
        <v>30.6</v>
      </c>
      <c r="N49" s="1659" t="s">
        <v>3625</v>
      </c>
      <c r="O49" s="1711">
        <v>45</v>
      </c>
      <c r="P49" s="1659">
        <f t="shared" si="0"/>
        <v>4.669677335800188</v>
      </c>
      <c r="Q49" s="1659"/>
      <c r="R49" s="1660"/>
      <c r="S49" s="1658">
        <v>44.417</v>
      </c>
      <c r="T49" s="1659" t="s">
        <v>3209</v>
      </c>
      <c r="U49" s="1659">
        <v>37.8</v>
      </c>
      <c r="V49" s="1659" t="s">
        <v>3639</v>
      </c>
      <c r="W49" s="1711">
        <v>47</v>
      </c>
      <c r="X49" s="1659">
        <f t="shared" si="1"/>
        <v>0.9857642119008501</v>
      </c>
      <c r="Y49" s="1659"/>
      <c r="Z49" s="1660"/>
      <c r="AA49" s="1658">
        <v>34.6053</v>
      </c>
      <c r="AB49" s="1659" t="s">
        <v>2942</v>
      </c>
      <c r="AC49" s="1659">
        <v>31.1</v>
      </c>
      <c r="AD49" s="1659" t="s">
        <v>3653</v>
      </c>
      <c r="AE49" s="1711">
        <v>34</v>
      </c>
      <c r="AF49" s="1659">
        <f t="shared" si="2"/>
        <v>0.3550649204023658</v>
      </c>
      <c r="AG49" s="1659"/>
      <c r="AH49" s="1568"/>
      <c r="AI49" s="1575"/>
      <c r="AJ49" s="1584"/>
      <c r="AK49" s="1568"/>
      <c r="AL49" s="1568"/>
      <c r="AM49" s="1545"/>
      <c r="AN49" s="1546"/>
    </row>
    <row r="50" spans="2:40" ht="13.5" customHeight="1">
      <c r="B50" s="1605" t="s">
        <v>711</v>
      </c>
      <c r="C50" s="1658">
        <v>0.3126</v>
      </c>
      <c r="D50" s="1659" t="s">
        <v>3501</v>
      </c>
      <c r="E50" s="1658">
        <v>4.1</v>
      </c>
      <c r="F50" s="1659" t="s">
        <v>3612</v>
      </c>
      <c r="G50" s="1713">
        <v>4</v>
      </c>
      <c r="H50" s="1659">
        <f t="shared" si="3"/>
        <v>45.88739206653871</v>
      </c>
      <c r="I50" s="1659"/>
      <c r="J50" s="1660"/>
      <c r="K50" s="1658">
        <v>34.7508</v>
      </c>
      <c r="L50" s="1659" t="s">
        <v>3455</v>
      </c>
      <c r="M50" s="1658">
        <v>36.9</v>
      </c>
      <c r="N50" s="1659" t="s">
        <v>3626</v>
      </c>
      <c r="O50" s="1711">
        <v>34</v>
      </c>
      <c r="P50" s="1659">
        <f t="shared" si="0"/>
        <v>0.13291954832694505</v>
      </c>
      <c r="Q50" s="1659"/>
      <c r="R50" s="1660"/>
      <c r="S50" s="1658">
        <v>42.7969</v>
      </c>
      <c r="T50" s="1659" t="s">
        <v>3214</v>
      </c>
      <c r="U50" s="1659">
        <v>39.6</v>
      </c>
      <c r="V50" s="1659" t="s">
        <v>3640</v>
      </c>
      <c r="W50" s="1711">
        <v>35</v>
      </c>
      <c r="X50" s="1659">
        <f t="shared" si="1"/>
        <v>0.23880630629788596</v>
      </c>
      <c r="Y50" s="1659"/>
      <c r="Z50" s="1660"/>
      <c r="AA50" s="1658">
        <v>22.1396</v>
      </c>
      <c r="AB50" s="1659" t="s">
        <v>859</v>
      </c>
      <c r="AC50" s="1659">
        <v>19.5</v>
      </c>
      <c r="AD50" s="1659" t="s">
        <v>3654</v>
      </c>
      <c r="AE50" s="1711">
        <v>9</v>
      </c>
      <c r="AF50" s="1659">
        <f t="shared" si="2"/>
        <v>0.314707048004481</v>
      </c>
      <c r="AG50" s="1659"/>
      <c r="AH50" s="1568"/>
      <c r="AI50" s="1575"/>
      <c r="AJ50" s="1584"/>
      <c r="AK50" s="1568"/>
      <c r="AL50" s="1568"/>
      <c r="AM50" s="1546"/>
      <c r="AN50" s="1546"/>
    </row>
    <row r="51" spans="2:40" ht="13.5" customHeight="1">
      <c r="B51" s="1571" t="s">
        <v>717</v>
      </c>
      <c r="C51" s="1661"/>
      <c r="D51" s="1659"/>
      <c r="E51" s="1658"/>
      <c r="F51" s="1659"/>
      <c r="G51" s="1711"/>
      <c r="H51" s="1659"/>
      <c r="I51" s="1659"/>
      <c r="J51" s="1660"/>
      <c r="K51" s="1661"/>
      <c r="L51" s="1659"/>
      <c r="M51" s="1658"/>
      <c r="N51" s="1659"/>
      <c r="O51" s="1711"/>
      <c r="P51" s="1659"/>
      <c r="Q51" s="1659"/>
      <c r="R51" s="1660"/>
      <c r="S51" s="1661"/>
      <c r="T51" s="1659"/>
      <c r="U51" s="1659"/>
      <c r="V51" s="1659"/>
      <c r="W51" s="1711"/>
      <c r="X51" s="1659"/>
      <c r="Y51" s="1659"/>
      <c r="Z51" s="1660"/>
      <c r="AA51" s="1661"/>
      <c r="AB51" s="1659"/>
      <c r="AC51" s="1659"/>
      <c r="AD51" s="1659"/>
      <c r="AE51" s="1711"/>
      <c r="AF51" s="1659"/>
      <c r="AG51" s="1659"/>
      <c r="AH51" s="1568"/>
      <c r="AI51" s="1607"/>
      <c r="AJ51" s="1584"/>
      <c r="AK51" s="1564"/>
      <c r="AL51" s="1564"/>
      <c r="AM51" s="1546"/>
      <c r="AN51" s="1546"/>
    </row>
    <row r="52" spans="2:40" ht="13.5" customHeight="1">
      <c r="B52" s="1605" t="s">
        <v>718</v>
      </c>
      <c r="C52" s="1658">
        <v>2.6673</v>
      </c>
      <c r="D52" s="1659" t="s">
        <v>3502</v>
      </c>
      <c r="E52" s="1658">
        <v>9.1</v>
      </c>
      <c r="F52" s="1659" t="s">
        <v>3613</v>
      </c>
      <c r="G52" s="1711">
        <v>9</v>
      </c>
      <c r="H52" s="1659">
        <f t="shared" si="3"/>
        <v>15.513676485584673</v>
      </c>
      <c r="I52" s="1682"/>
      <c r="J52" s="1660"/>
      <c r="K52" s="1658">
        <v>51.5613</v>
      </c>
      <c r="L52" s="1659" t="s">
        <v>3438</v>
      </c>
      <c r="M52" s="1658">
        <v>50.4</v>
      </c>
      <c r="N52" s="1659" t="s">
        <v>3627</v>
      </c>
      <c r="O52" s="1711">
        <v>67</v>
      </c>
      <c r="P52" s="1659">
        <f t="shared" si="0"/>
        <v>0.026155618458029755</v>
      </c>
      <c r="Q52" s="1659"/>
      <c r="R52" s="1660"/>
      <c r="S52" s="1658">
        <v>24.5407</v>
      </c>
      <c r="T52" s="1659" t="s">
        <v>3185</v>
      </c>
      <c r="U52" s="1659">
        <v>17</v>
      </c>
      <c r="V52" s="1659" t="s">
        <v>3641</v>
      </c>
      <c r="W52" s="1711">
        <v>28</v>
      </c>
      <c r="X52" s="1659">
        <f t="shared" si="1"/>
        <v>2.317055197691998</v>
      </c>
      <c r="Y52" s="1659"/>
      <c r="Z52" s="1660"/>
      <c r="AA52" s="1658">
        <v>21.2307</v>
      </c>
      <c r="AB52" s="1659" t="s">
        <v>1135</v>
      </c>
      <c r="AC52" s="1659">
        <v>23.5</v>
      </c>
      <c r="AD52" s="1659" t="s">
        <v>3655</v>
      </c>
      <c r="AE52" s="1711">
        <v>24</v>
      </c>
      <c r="AF52" s="1659">
        <f t="shared" si="2"/>
        <v>0.24256018360204826</v>
      </c>
      <c r="AG52" s="1659"/>
      <c r="AH52" s="1568"/>
      <c r="AI52" s="1575"/>
      <c r="AJ52" s="1584"/>
      <c r="AK52" s="1568"/>
      <c r="AL52" s="1568"/>
      <c r="AM52" s="1546"/>
      <c r="AN52" s="1546"/>
    </row>
    <row r="53" spans="2:40" ht="13.5" customHeight="1">
      <c r="B53" s="1605" t="s">
        <v>724</v>
      </c>
      <c r="C53" s="1658">
        <v>1.0631</v>
      </c>
      <c r="D53" s="1659" t="s">
        <v>3503</v>
      </c>
      <c r="E53" s="1658">
        <v>2.5</v>
      </c>
      <c r="F53" s="1659" t="s">
        <v>3614</v>
      </c>
      <c r="G53" s="1711">
        <v>6</v>
      </c>
      <c r="H53" s="1659">
        <f t="shared" si="3"/>
        <v>1.9421330166494217</v>
      </c>
      <c r="I53" s="1659"/>
      <c r="J53" s="1660"/>
      <c r="K53" s="1658">
        <v>45.5953</v>
      </c>
      <c r="L53" s="1659" t="s">
        <v>3441</v>
      </c>
      <c r="M53" s="1658">
        <v>44.2</v>
      </c>
      <c r="N53" s="1659" t="s">
        <v>3628</v>
      </c>
      <c r="O53" s="1711">
        <v>97</v>
      </c>
      <c r="P53" s="1659">
        <f t="shared" si="0"/>
        <v>0.042698745046090204</v>
      </c>
      <c r="Q53" s="1659"/>
      <c r="R53" s="1660"/>
      <c r="S53" s="1658">
        <v>25.5292</v>
      </c>
      <c r="T53" s="1659" t="s">
        <v>3190</v>
      </c>
      <c r="U53" s="1659">
        <v>22.6</v>
      </c>
      <c r="V53" s="1659" t="s">
        <v>3642</v>
      </c>
      <c r="W53" s="1711">
        <v>61</v>
      </c>
      <c r="X53" s="1659">
        <f t="shared" si="1"/>
        <v>0.3360940664023937</v>
      </c>
      <c r="Y53" s="1659"/>
      <c r="Z53" s="1660"/>
      <c r="AA53" s="1658">
        <v>27.8124</v>
      </c>
      <c r="AB53" s="1659" t="s">
        <v>2923</v>
      </c>
      <c r="AC53" s="1659">
        <v>30.7</v>
      </c>
      <c r="AD53" s="1659" t="s">
        <v>3656</v>
      </c>
      <c r="AE53" s="1711">
        <v>72</v>
      </c>
      <c r="AF53" s="1659">
        <f t="shared" si="2"/>
        <v>0.299802741223339</v>
      </c>
      <c r="AG53" s="1659"/>
      <c r="AH53" s="1568"/>
      <c r="AI53" s="1575"/>
      <c r="AJ53" s="1584"/>
      <c r="AK53" s="1568"/>
      <c r="AL53" s="1568"/>
      <c r="AM53" s="1546"/>
      <c r="AN53" s="1546"/>
    </row>
    <row r="54" spans="2:40" ht="13.5" customHeight="1">
      <c r="B54" s="1605" t="s">
        <v>730</v>
      </c>
      <c r="C54" s="1658">
        <v>1.7123</v>
      </c>
      <c r="D54" s="1659" t="s">
        <v>3504</v>
      </c>
      <c r="E54" s="1658">
        <v>2.4</v>
      </c>
      <c r="F54" s="1659" t="s">
        <v>3615</v>
      </c>
      <c r="G54" s="1711">
        <v>5</v>
      </c>
      <c r="H54" s="1659">
        <f t="shared" si="3"/>
        <v>0.27619651346142615</v>
      </c>
      <c r="I54" s="1659"/>
      <c r="J54" s="1660"/>
      <c r="K54" s="1658">
        <v>40.8828</v>
      </c>
      <c r="L54" s="1659" t="s">
        <v>3444</v>
      </c>
      <c r="M54" s="1658">
        <v>46.2</v>
      </c>
      <c r="N54" s="1659" t="s">
        <v>3629</v>
      </c>
      <c r="O54" s="1711">
        <v>101</v>
      </c>
      <c r="P54" s="1659">
        <f t="shared" si="0"/>
        <v>0.6915528251489622</v>
      </c>
      <c r="Q54" s="1659"/>
      <c r="R54" s="1660"/>
      <c r="S54" s="1658">
        <v>27.3345</v>
      </c>
      <c r="T54" s="1659" t="s">
        <v>3195</v>
      </c>
      <c r="U54" s="1659">
        <v>10.1</v>
      </c>
      <c r="V54" s="1659" t="s">
        <v>3643</v>
      </c>
      <c r="W54" s="1711">
        <v>43</v>
      </c>
      <c r="X54" s="1659">
        <f t="shared" si="1"/>
        <v>10.866413881724558</v>
      </c>
      <c r="Y54" s="1659"/>
      <c r="Z54" s="1660"/>
      <c r="AA54" s="1658">
        <v>30.0704</v>
      </c>
      <c r="AB54" s="1659" t="s">
        <v>2928</v>
      </c>
      <c r="AC54" s="1659">
        <v>41.4</v>
      </c>
      <c r="AD54" s="1659" t="s">
        <v>3657</v>
      </c>
      <c r="AE54" s="1711">
        <v>68</v>
      </c>
      <c r="AF54" s="1659">
        <f t="shared" si="2"/>
        <v>4.268644120463978</v>
      </c>
      <c r="AG54" s="1659"/>
      <c r="AH54" s="1568"/>
      <c r="AI54" s="1575"/>
      <c r="AJ54" s="1584"/>
      <c r="AK54" s="1568"/>
      <c r="AL54" s="1568"/>
      <c r="AM54" s="1546"/>
      <c r="AN54" s="1546"/>
    </row>
    <row r="55" spans="2:40" ht="13.5" customHeight="1">
      <c r="B55" s="1605" t="s">
        <v>736</v>
      </c>
      <c r="C55" s="1658">
        <v>0.9664</v>
      </c>
      <c r="D55" s="1659" t="s">
        <v>3505</v>
      </c>
      <c r="E55" s="1658">
        <v>1.3</v>
      </c>
      <c r="F55" s="1659" t="s">
        <v>3616</v>
      </c>
      <c r="G55" s="1713">
        <v>4</v>
      </c>
      <c r="H55" s="1659">
        <f t="shared" si="3"/>
        <v>0.11515827814569536</v>
      </c>
      <c r="I55" s="1659"/>
      <c r="J55" s="1660"/>
      <c r="K55" s="1658">
        <v>34.1699</v>
      </c>
      <c r="L55" s="1659" t="s">
        <v>3447</v>
      </c>
      <c r="M55" s="1658">
        <v>27.1</v>
      </c>
      <c r="N55" s="1659" t="s">
        <v>3630</v>
      </c>
      <c r="O55" s="1711">
        <v>65</v>
      </c>
      <c r="P55" s="1659">
        <f t="shared" si="0"/>
        <v>1.4627928676993482</v>
      </c>
      <c r="Q55" s="1659"/>
      <c r="R55" s="1660"/>
      <c r="S55" s="1658">
        <v>34.0191</v>
      </c>
      <c r="T55" s="1659" t="s">
        <v>3200</v>
      </c>
      <c r="U55" s="1659">
        <v>27.2</v>
      </c>
      <c r="V55" s="1659" t="s">
        <v>3644</v>
      </c>
      <c r="W55" s="1711">
        <v>61</v>
      </c>
      <c r="X55" s="1659">
        <f t="shared" si="1"/>
        <v>1.3668828631562866</v>
      </c>
      <c r="Y55" s="1659"/>
      <c r="Z55" s="1660"/>
      <c r="AA55" s="1658">
        <v>30.8445</v>
      </c>
      <c r="AB55" s="1659" t="s">
        <v>2933</v>
      </c>
      <c r="AC55" s="1659">
        <v>44.3</v>
      </c>
      <c r="AD55" s="1659" t="s">
        <v>3658</v>
      </c>
      <c r="AE55" s="1711">
        <v>56</v>
      </c>
      <c r="AF55" s="1659">
        <f t="shared" si="2"/>
        <v>5.86978165475206</v>
      </c>
      <c r="AG55" s="1659"/>
      <c r="AH55" s="1568"/>
      <c r="AI55" s="1575"/>
      <c r="AJ55" s="1584"/>
      <c r="AK55" s="1568"/>
      <c r="AL55" s="1568"/>
      <c r="AM55" s="1546"/>
      <c r="AN55" s="1546"/>
    </row>
    <row r="56" spans="2:40" ht="13.5" customHeight="1">
      <c r="B56" s="1605" t="s">
        <v>742</v>
      </c>
      <c r="C56" s="1658">
        <v>1.6724</v>
      </c>
      <c r="D56" s="1659" t="s">
        <v>3506</v>
      </c>
      <c r="E56" s="1658">
        <v>3.1</v>
      </c>
      <c r="F56" s="1659" t="s">
        <v>3617</v>
      </c>
      <c r="G56" s="1711">
        <v>5</v>
      </c>
      <c r="H56" s="1659">
        <f t="shared" si="3"/>
        <v>1.218632958622339</v>
      </c>
      <c r="I56" s="1659"/>
      <c r="J56" s="1660"/>
      <c r="K56" s="1658">
        <v>30.3806</v>
      </c>
      <c r="L56" s="1659" t="s">
        <v>3450</v>
      </c>
      <c r="M56" s="1658">
        <v>38.3</v>
      </c>
      <c r="N56" s="1659" t="s">
        <v>3631</v>
      </c>
      <c r="O56" s="1711">
        <v>61</v>
      </c>
      <c r="P56" s="1659">
        <f t="shared" si="0"/>
        <v>2.0643731973693717</v>
      </c>
      <c r="Q56" s="1659"/>
      <c r="R56" s="1660"/>
      <c r="S56" s="1658">
        <v>35.859</v>
      </c>
      <c r="T56" s="1659" t="s">
        <v>3205</v>
      </c>
      <c r="U56" s="1659">
        <v>21.9</v>
      </c>
      <c r="V56" s="1659" t="s">
        <v>3645</v>
      </c>
      <c r="W56" s="1711">
        <v>53</v>
      </c>
      <c r="X56" s="1659">
        <f t="shared" si="1"/>
        <v>5.4338849661172945</v>
      </c>
      <c r="Y56" s="1659"/>
      <c r="Z56" s="1660"/>
      <c r="AA56" s="1658">
        <v>32.0881</v>
      </c>
      <c r="AB56" s="1659" t="s">
        <v>2938</v>
      </c>
      <c r="AC56" s="1659">
        <v>36.7</v>
      </c>
      <c r="AD56" s="1659" t="s">
        <v>3659</v>
      </c>
      <c r="AE56" s="1711">
        <v>38</v>
      </c>
      <c r="AF56" s="1659">
        <f t="shared" si="2"/>
        <v>0.6628507643020326</v>
      </c>
      <c r="AG56" s="1659"/>
      <c r="AH56" s="1568"/>
      <c r="AI56" s="1575"/>
      <c r="AJ56" s="1584"/>
      <c r="AK56" s="1568"/>
      <c r="AL56" s="1568"/>
      <c r="AM56" s="1546"/>
      <c r="AN56" s="1546"/>
    </row>
    <row r="57" spans="2:40" ht="13.5" customHeight="1">
      <c r="B57" s="1605" t="s">
        <v>748</v>
      </c>
      <c r="C57" s="1658">
        <v>0.3505</v>
      </c>
      <c r="D57" s="1659" t="s">
        <v>3507</v>
      </c>
      <c r="E57" s="1658">
        <v>3.9</v>
      </c>
      <c r="F57" s="1659" t="s">
        <v>3618</v>
      </c>
      <c r="G57" s="1711">
        <v>7</v>
      </c>
      <c r="H57" s="1659">
        <f t="shared" si="3"/>
        <v>35.94564978601998</v>
      </c>
      <c r="I57" s="1682"/>
      <c r="J57" s="1660"/>
      <c r="K57" s="1658">
        <v>24.5115</v>
      </c>
      <c r="L57" s="1659" t="s">
        <v>3453</v>
      </c>
      <c r="M57" s="1658">
        <v>32.4</v>
      </c>
      <c r="N57" s="1659" t="s">
        <v>3632</v>
      </c>
      <c r="O57" s="1711">
        <v>50</v>
      </c>
      <c r="P57" s="1659">
        <f t="shared" si="0"/>
        <v>2.538744354690653</v>
      </c>
      <c r="Q57" s="1659"/>
      <c r="R57" s="1660"/>
      <c r="S57" s="1658">
        <v>36.7413</v>
      </c>
      <c r="T57" s="1659" t="s">
        <v>3210</v>
      </c>
      <c r="U57" s="1659">
        <v>29.7</v>
      </c>
      <c r="V57" s="1659" t="s">
        <v>3646</v>
      </c>
      <c r="W57" s="1711">
        <v>38</v>
      </c>
      <c r="X57" s="1659">
        <f t="shared" si="1"/>
        <v>1.3494325374986744</v>
      </c>
      <c r="Y57" s="1659"/>
      <c r="Z57" s="1660"/>
      <c r="AA57" s="1658">
        <v>38.3967</v>
      </c>
      <c r="AB57" s="1659" t="s">
        <v>2943</v>
      </c>
      <c r="AC57" s="1659">
        <v>34.1</v>
      </c>
      <c r="AD57" s="1659" t="s">
        <v>3660</v>
      </c>
      <c r="AE57" s="1711">
        <v>29</v>
      </c>
      <c r="AF57" s="1659">
        <f t="shared" si="2"/>
        <v>0.48081295762396276</v>
      </c>
      <c r="AG57" s="1659"/>
      <c r="AH57" s="1568"/>
      <c r="AI57" s="1575"/>
      <c r="AJ57" s="1584"/>
      <c r="AK57" s="1568"/>
      <c r="AL57" s="1568"/>
      <c r="AM57" s="1546"/>
      <c r="AN57" s="1546"/>
    </row>
    <row r="58" spans="2:40" ht="13.5" customHeight="1">
      <c r="B58" s="1605" t="s">
        <v>754</v>
      </c>
      <c r="C58" s="1658">
        <v>3.6572</v>
      </c>
      <c r="D58" s="1659" t="s">
        <v>3508</v>
      </c>
      <c r="E58" s="1658">
        <v>5</v>
      </c>
      <c r="F58" s="1659" t="s">
        <v>3619</v>
      </c>
      <c r="G58" s="1711">
        <v>7</v>
      </c>
      <c r="H58" s="1659">
        <f t="shared" si="3"/>
        <v>0.49303069014546647</v>
      </c>
      <c r="I58" s="1659"/>
      <c r="J58" s="1660"/>
      <c r="K58" s="1658">
        <v>35.463</v>
      </c>
      <c r="L58" s="1659" t="s">
        <v>3456</v>
      </c>
      <c r="M58" s="1658">
        <v>40.3</v>
      </c>
      <c r="N58" s="1659" t="s">
        <v>3633</v>
      </c>
      <c r="O58" s="1711">
        <v>65</v>
      </c>
      <c r="P58" s="1659">
        <f t="shared" si="0"/>
        <v>0.6597459041818223</v>
      </c>
      <c r="Q58" s="1659"/>
      <c r="R58" s="1660"/>
      <c r="S58" s="1658">
        <v>38.0047</v>
      </c>
      <c r="T58" s="1659" t="s">
        <v>3215</v>
      </c>
      <c r="U58" s="1659">
        <v>24</v>
      </c>
      <c r="V58" s="1659" t="s">
        <v>3647</v>
      </c>
      <c r="W58" s="1711">
        <v>28</v>
      </c>
      <c r="X58" s="1659">
        <f t="shared" si="1"/>
        <v>5.16072017645186</v>
      </c>
      <c r="Y58" s="1659"/>
      <c r="Z58" s="1660"/>
      <c r="AA58" s="1658">
        <v>22.8751</v>
      </c>
      <c r="AB58" s="1659" t="s">
        <v>2947</v>
      </c>
      <c r="AC58" s="1659">
        <v>30.7</v>
      </c>
      <c r="AD58" s="1659" t="s">
        <v>3661</v>
      </c>
      <c r="AE58" s="1711">
        <v>10</v>
      </c>
      <c r="AF58" s="1659">
        <f t="shared" si="2"/>
        <v>2.6766685177332556</v>
      </c>
      <c r="AG58" s="1659"/>
      <c r="AH58" s="1568"/>
      <c r="AI58" s="1575"/>
      <c r="AJ58" s="1584"/>
      <c r="AK58" s="1568"/>
      <c r="AL58" s="1568"/>
      <c r="AM58" s="1546"/>
      <c r="AN58" s="1546"/>
    </row>
    <row r="59" spans="2:40" s="1611" customFormat="1" ht="13.5" customHeight="1">
      <c r="B59" s="1605" t="s">
        <v>3771</v>
      </c>
      <c r="C59" s="1658"/>
      <c r="D59" s="1659"/>
      <c r="E59" s="1658"/>
      <c r="F59" s="1659"/>
      <c r="G59" s="1711"/>
      <c r="H59" s="1659">
        <f>SUM(H44:H58)</f>
        <v>102.98286798557704</v>
      </c>
      <c r="I59" s="1718">
        <f>CHIDIST(H59,11)</f>
        <v>4.574836746676401E-17</v>
      </c>
      <c r="J59" s="1660"/>
      <c r="K59" s="1658"/>
      <c r="L59" s="1659"/>
      <c r="M59" s="1658"/>
      <c r="N59" s="1659"/>
      <c r="O59" s="1711"/>
      <c r="P59" s="1659">
        <f>SUM(P44:P58)</f>
        <v>13.831158021208301</v>
      </c>
      <c r="Q59" s="1659">
        <f>CHIDIST(P59,13)</f>
        <v>0.38584130452807175</v>
      </c>
      <c r="R59" s="1660"/>
      <c r="S59" s="1658"/>
      <c r="T59" s="1659"/>
      <c r="U59" s="1659"/>
      <c r="V59" s="1659"/>
      <c r="W59" s="1711"/>
      <c r="X59" s="1659">
        <f>SUM(X44:X58)</f>
        <v>30.953934460754358</v>
      </c>
      <c r="Y59" s="1718">
        <f>CHIDIST(X59,13)</f>
        <v>0.0034242952982086504</v>
      </c>
      <c r="Z59" s="1660"/>
      <c r="AA59" s="1658"/>
      <c r="AB59" s="1659"/>
      <c r="AC59" s="1659"/>
      <c r="AD59" s="1659"/>
      <c r="AE59" s="1711"/>
      <c r="AF59" s="1659">
        <f>SUM(AF44:AF58)</f>
        <v>25.175604623261695</v>
      </c>
      <c r="AG59" s="1718">
        <f>CHIDIST(AF59,13)</f>
        <v>0.021887103294158924</v>
      </c>
      <c r="AH59" s="1568"/>
      <c r="AI59" s="1575"/>
      <c r="AJ59" s="1629"/>
      <c r="AK59" s="1568"/>
      <c r="AL59" s="1568"/>
      <c r="AM59" s="1621"/>
      <c r="AN59" s="1621"/>
    </row>
    <row r="60" spans="2:40" ht="13.5" customHeight="1">
      <c r="B60" s="1571" t="s">
        <v>87</v>
      </c>
      <c r="C60" s="1662"/>
      <c r="D60" s="1659"/>
      <c r="E60" s="1658"/>
      <c r="F60" s="1659"/>
      <c r="G60" s="1711"/>
      <c r="H60" s="1659"/>
      <c r="I60" s="1659"/>
      <c r="J60" s="1660"/>
      <c r="K60" s="1661"/>
      <c r="L60" s="1659"/>
      <c r="M60" s="1658"/>
      <c r="N60" s="1659"/>
      <c r="O60" s="1711"/>
      <c r="P60" s="1659"/>
      <c r="Q60" s="1659"/>
      <c r="R60" s="1660"/>
      <c r="S60" s="1661"/>
      <c r="T60" s="1659"/>
      <c r="U60" s="1659"/>
      <c r="V60" s="1659"/>
      <c r="W60" s="1711"/>
      <c r="X60" s="1659"/>
      <c r="Y60" s="1659"/>
      <c r="Z60" s="1660"/>
      <c r="AA60" s="1661"/>
      <c r="AB60" s="1659"/>
      <c r="AC60" s="1659"/>
      <c r="AD60" s="1659"/>
      <c r="AE60" s="1711"/>
      <c r="AF60" s="1659"/>
      <c r="AG60" s="1659"/>
      <c r="AH60" s="1568"/>
      <c r="AI60" s="1607"/>
      <c r="AJ60" s="1584"/>
      <c r="AK60" s="1568"/>
      <c r="AL60" s="1568"/>
      <c r="AM60" s="1546"/>
      <c r="AN60" s="1546"/>
    </row>
    <row r="61" spans="2:40" ht="13.5" customHeight="1">
      <c r="B61" s="1605" t="s">
        <v>87</v>
      </c>
      <c r="C61" s="1658">
        <v>0.8909</v>
      </c>
      <c r="D61" s="1659" t="s">
        <v>3509</v>
      </c>
      <c r="E61" s="1658">
        <v>1.4</v>
      </c>
      <c r="F61" s="1659" t="s">
        <v>3662</v>
      </c>
      <c r="G61" s="1711">
        <v>8</v>
      </c>
      <c r="H61" s="1659">
        <f t="shared" si="3"/>
        <v>0.2909224492086652</v>
      </c>
      <c r="I61" s="1659"/>
      <c r="J61" s="1660"/>
      <c r="K61" s="1658">
        <v>23.8154</v>
      </c>
      <c r="L61" s="1659" t="s">
        <v>3457</v>
      </c>
      <c r="M61" s="1658">
        <v>23.7</v>
      </c>
      <c r="N61" s="1659" t="s">
        <v>3666</v>
      </c>
      <c r="O61" s="1711">
        <v>144</v>
      </c>
      <c r="P61" s="1659">
        <f t="shared" si="0"/>
        <v>0.0005591827137062676</v>
      </c>
      <c r="Q61" s="1659"/>
      <c r="R61" s="1660"/>
      <c r="S61" s="1658">
        <v>30.8706</v>
      </c>
      <c r="T61" s="1659" t="s">
        <v>3218</v>
      </c>
      <c r="U61" s="1659">
        <v>24.9</v>
      </c>
      <c r="V61" s="1659" t="s">
        <v>3670</v>
      </c>
      <c r="W61" s="1711">
        <v>148</v>
      </c>
      <c r="X61" s="1659">
        <f t="shared" si="1"/>
        <v>1.154757742317934</v>
      </c>
      <c r="Y61" s="1659"/>
      <c r="Z61" s="1660"/>
      <c r="AA61" s="1658">
        <v>44.423</v>
      </c>
      <c r="AB61" s="1659" t="s">
        <v>2950</v>
      </c>
      <c r="AC61" s="1659">
        <v>50</v>
      </c>
      <c r="AD61" s="1659" t="s">
        <v>3674</v>
      </c>
      <c r="AE61" s="1711">
        <v>166</v>
      </c>
      <c r="AF61" s="1659">
        <f t="shared" si="2"/>
        <v>0.7001537266731193</v>
      </c>
      <c r="AG61" s="1659"/>
      <c r="AH61" s="1568"/>
      <c r="AI61" s="1575"/>
      <c r="AJ61" s="1584"/>
      <c r="AK61" s="1568"/>
      <c r="AL61" s="1568"/>
      <c r="AM61" s="1546"/>
      <c r="AN61" s="1546"/>
    </row>
    <row r="62" spans="2:40" ht="13.5" customHeight="1">
      <c r="B62" s="1605" t="s">
        <v>326</v>
      </c>
      <c r="C62" s="1658">
        <v>0.4837</v>
      </c>
      <c r="D62" s="1659" t="s">
        <v>3510</v>
      </c>
      <c r="E62" s="1613">
        <v>1.8</v>
      </c>
      <c r="F62" s="1626" t="s">
        <v>3678</v>
      </c>
      <c r="G62" s="1714">
        <v>3</v>
      </c>
      <c r="H62" s="1659">
        <f t="shared" si="3"/>
        <v>3.582066756253876</v>
      </c>
      <c r="I62" s="1659"/>
      <c r="J62" s="1660"/>
      <c r="K62" s="1658">
        <v>19.9874</v>
      </c>
      <c r="L62" s="1659" t="s">
        <v>3458</v>
      </c>
      <c r="M62" s="1658">
        <v>19.8</v>
      </c>
      <c r="N62" s="1659" t="s">
        <v>3685</v>
      </c>
      <c r="O62" s="1711">
        <v>56</v>
      </c>
      <c r="P62" s="1659">
        <f t="shared" si="0"/>
        <v>0.0017570449383111403</v>
      </c>
      <c r="Q62" s="1659"/>
      <c r="R62" s="1660"/>
      <c r="S62" s="1658">
        <v>35.5513</v>
      </c>
      <c r="T62" s="1659" t="s">
        <v>3219</v>
      </c>
      <c r="U62" s="1678">
        <v>32.6</v>
      </c>
      <c r="V62" s="1678" t="s">
        <v>3693</v>
      </c>
      <c r="W62" s="1712">
        <v>74</v>
      </c>
      <c r="X62" s="1659">
        <f t="shared" si="1"/>
        <v>0.2450029025661503</v>
      </c>
      <c r="Y62" s="1678"/>
      <c r="Z62" s="1660"/>
      <c r="AA62" s="1658">
        <v>43.9776</v>
      </c>
      <c r="AB62" s="1659" t="s">
        <v>2951</v>
      </c>
      <c r="AC62" s="1659">
        <v>45.8</v>
      </c>
      <c r="AD62" s="1659" t="s">
        <v>3701</v>
      </c>
      <c r="AE62" s="1711">
        <v>80</v>
      </c>
      <c r="AF62" s="1659">
        <f t="shared" si="2"/>
        <v>0.07551894055155307</v>
      </c>
      <c r="AG62" s="1659"/>
      <c r="AH62" s="1568"/>
      <c r="AI62" s="1575"/>
      <c r="AJ62" s="1584"/>
      <c r="AK62" s="1568"/>
      <c r="AL62" s="1568"/>
      <c r="AM62" s="1546"/>
      <c r="AN62" s="1546"/>
    </row>
    <row r="63" spans="2:40" ht="13.5" customHeight="1">
      <c r="B63" s="1605" t="s">
        <v>327</v>
      </c>
      <c r="C63" s="1658">
        <v>1.2675</v>
      </c>
      <c r="D63" s="1659" t="s">
        <v>3511</v>
      </c>
      <c r="E63" s="1658">
        <v>1.1</v>
      </c>
      <c r="F63" s="1659" t="s">
        <v>3681</v>
      </c>
      <c r="G63" s="1711">
        <v>5</v>
      </c>
      <c r="H63" s="1659">
        <f t="shared" si="3"/>
        <v>0.022135108481262322</v>
      </c>
      <c r="I63" s="1659"/>
      <c r="J63" s="1660"/>
      <c r="K63" s="1658">
        <v>27.355</v>
      </c>
      <c r="L63" s="1659" t="s">
        <v>3459</v>
      </c>
      <c r="M63" s="1658">
        <v>27.3</v>
      </c>
      <c r="N63" s="1659" t="s">
        <v>3689</v>
      </c>
      <c r="O63" s="1711">
        <v>88</v>
      </c>
      <c r="P63" s="1659">
        <f t="shared" si="0"/>
        <v>0.0001105830743922489</v>
      </c>
      <c r="Q63" s="1659"/>
      <c r="R63" s="1660"/>
      <c r="S63" s="1658">
        <v>26.5427</v>
      </c>
      <c r="T63" s="1659" t="s">
        <v>3220</v>
      </c>
      <c r="U63" s="1659">
        <v>17.8</v>
      </c>
      <c r="V63" s="1659" t="s">
        <v>3697</v>
      </c>
      <c r="W63" s="1711">
        <v>74</v>
      </c>
      <c r="X63" s="1659">
        <f t="shared" si="1"/>
        <v>2.879692091987627</v>
      </c>
      <c r="Y63" s="1659"/>
      <c r="Z63" s="1660"/>
      <c r="AA63" s="1658">
        <v>44.8349</v>
      </c>
      <c r="AB63" s="1659" t="s">
        <v>2952</v>
      </c>
      <c r="AC63" s="1659">
        <v>53.8</v>
      </c>
      <c r="AD63" s="1659" t="s">
        <v>3705</v>
      </c>
      <c r="AE63" s="1711">
        <v>86</v>
      </c>
      <c r="AF63" s="1659">
        <f t="shared" si="2"/>
        <v>1.792644078831446</v>
      </c>
      <c r="AG63" s="1659"/>
      <c r="AH63" s="1568"/>
      <c r="AI63" s="1575"/>
      <c r="AJ63" s="1584"/>
      <c r="AK63" s="1568"/>
      <c r="AL63" s="1568"/>
      <c r="AM63" s="1546"/>
      <c r="AN63" s="1546"/>
    </row>
    <row r="64" spans="2:40" ht="13.5" customHeight="1">
      <c r="B64" s="1571" t="s">
        <v>93</v>
      </c>
      <c r="C64" s="1662"/>
      <c r="D64" s="1659"/>
      <c r="E64" s="1658"/>
      <c r="F64" s="1659"/>
      <c r="G64" s="1711"/>
      <c r="H64" s="1659"/>
      <c r="I64" s="1659"/>
      <c r="J64" s="1660"/>
      <c r="K64" s="1661"/>
      <c r="L64" s="1659"/>
      <c r="M64" s="1658"/>
      <c r="N64" s="1659"/>
      <c r="O64" s="1711"/>
      <c r="P64" s="1659"/>
      <c r="Q64" s="1659"/>
      <c r="R64" s="1660"/>
      <c r="S64" s="1661"/>
      <c r="T64" s="1659"/>
      <c r="U64" s="1659"/>
      <c r="V64" s="1659"/>
      <c r="W64" s="1711"/>
      <c r="X64" s="1659"/>
      <c r="Y64" s="1659"/>
      <c r="Z64" s="1660"/>
      <c r="AA64" s="1661"/>
      <c r="AB64" s="1659"/>
      <c r="AC64" s="1659"/>
      <c r="AD64" s="1659"/>
      <c r="AE64" s="1711"/>
      <c r="AF64" s="1659"/>
      <c r="AG64" s="1659"/>
      <c r="AH64" s="1568"/>
      <c r="AI64" s="1607"/>
      <c r="AJ64" s="1584"/>
      <c r="AK64" s="1568"/>
      <c r="AL64" s="1568"/>
      <c r="AM64" s="1546"/>
      <c r="AN64" s="1546"/>
    </row>
    <row r="65" spans="2:40" ht="13.5" customHeight="1">
      <c r="B65" s="1605" t="s">
        <v>93</v>
      </c>
      <c r="C65" s="1658">
        <v>0.4098</v>
      </c>
      <c r="D65" s="1659" t="s">
        <v>3512</v>
      </c>
      <c r="E65" s="1658">
        <v>0.5</v>
      </c>
      <c r="F65" s="1659" t="s">
        <v>3663</v>
      </c>
      <c r="G65" s="1713">
        <v>2</v>
      </c>
      <c r="H65" s="1659">
        <f t="shared" si="3"/>
        <v>0.019853684724255735</v>
      </c>
      <c r="I65" s="1659"/>
      <c r="J65" s="1660"/>
      <c r="K65" s="1658">
        <v>14.779</v>
      </c>
      <c r="L65" s="1659" t="s">
        <v>3460</v>
      </c>
      <c r="M65" s="1658">
        <v>12.5</v>
      </c>
      <c r="N65" s="1659" t="s">
        <v>3667</v>
      </c>
      <c r="O65" s="1711">
        <v>53</v>
      </c>
      <c r="P65" s="1659">
        <f t="shared" si="0"/>
        <v>0.35143385885377904</v>
      </c>
      <c r="Q65" s="1659"/>
      <c r="R65" s="1660"/>
      <c r="S65" s="1658">
        <v>22.757</v>
      </c>
      <c r="T65" s="1659" t="s">
        <v>3223</v>
      </c>
      <c r="U65" s="1659">
        <v>13.8</v>
      </c>
      <c r="V65" s="1659" t="s">
        <v>3671</v>
      </c>
      <c r="W65" s="1711">
        <v>66</v>
      </c>
      <c r="X65" s="1659">
        <f t="shared" si="1"/>
        <v>3.5254141143384454</v>
      </c>
      <c r="Y65" s="1659"/>
      <c r="Z65" s="1660"/>
      <c r="AA65" s="1658">
        <v>62.0541</v>
      </c>
      <c r="AB65" s="1659" t="s">
        <v>2955</v>
      </c>
      <c r="AC65" s="1659">
        <v>73.1</v>
      </c>
      <c r="AD65" s="1659" t="s">
        <v>3675</v>
      </c>
      <c r="AE65" s="1711">
        <v>149</v>
      </c>
      <c r="AF65" s="1659">
        <f t="shared" si="2"/>
        <v>1.9662182967765212</v>
      </c>
      <c r="AG65" s="1659"/>
      <c r="AH65" s="1568"/>
      <c r="AI65" s="1575"/>
      <c r="AJ65" s="1584"/>
      <c r="AK65" s="1568"/>
      <c r="AL65" s="1568"/>
      <c r="AM65" s="1546"/>
      <c r="AN65" s="1546"/>
    </row>
    <row r="66" spans="2:40" ht="13.5" customHeight="1">
      <c r="B66" s="1605" t="s">
        <v>780</v>
      </c>
      <c r="C66" s="1658">
        <v>0</v>
      </c>
      <c r="D66" s="1659" t="s">
        <v>3513</v>
      </c>
      <c r="E66" s="1658">
        <v>0.7</v>
      </c>
      <c r="F66" s="1659" t="s">
        <v>3679</v>
      </c>
      <c r="G66" s="1713">
        <v>1</v>
      </c>
      <c r="H66" s="1659"/>
      <c r="I66" s="1659"/>
      <c r="J66" s="1660"/>
      <c r="K66" s="1658">
        <v>15.009</v>
      </c>
      <c r="L66" s="1659" t="s">
        <v>3461</v>
      </c>
      <c r="M66" s="1658">
        <v>10.3</v>
      </c>
      <c r="N66" s="1659" t="s">
        <v>3686</v>
      </c>
      <c r="O66" s="1711">
        <v>18</v>
      </c>
      <c r="P66" s="1659">
        <f t="shared" si="0"/>
        <v>1.4774256112998865</v>
      </c>
      <c r="Q66" s="1659"/>
      <c r="R66" s="1660"/>
      <c r="S66" s="1658">
        <v>25.6182</v>
      </c>
      <c r="T66" s="1659" t="s">
        <v>3224</v>
      </c>
      <c r="U66" s="1659">
        <v>15.1</v>
      </c>
      <c r="V66" s="1678" t="s">
        <v>3694</v>
      </c>
      <c r="W66" s="1712">
        <v>28</v>
      </c>
      <c r="X66" s="1659">
        <f t="shared" si="1"/>
        <v>4.318513058684843</v>
      </c>
      <c r="Y66" s="1678"/>
      <c r="Z66" s="1660"/>
      <c r="AA66" s="1658">
        <v>59.3728</v>
      </c>
      <c r="AB66" s="1659" t="s">
        <v>2956</v>
      </c>
      <c r="AC66" s="1659">
        <v>74</v>
      </c>
      <c r="AD66" s="1659" t="s">
        <v>3702</v>
      </c>
      <c r="AE66" s="1711">
        <v>74</v>
      </c>
      <c r="AF66" s="1659">
        <f t="shared" si="2"/>
        <v>3.6035858143796498</v>
      </c>
      <c r="AG66" s="1659"/>
      <c r="AH66" s="1568"/>
      <c r="AI66" s="1575"/>
      <c r="AJ66" s="1584"/>
      <c r="AK66" s="1568"/>
      <c r="AL66" s="1568"/>
      <c r="AM66" s="1546"/>
      <c r="AN66" s="1546"/>
    </row>
    <row r="67" spans="2:40" ht="13.5" customHeight="1">
      <c r="B67" s="1605" t="s">
        <v>786</v>
      </c>
      <c r="C67" s="1658">
        <v>0.7447</v>
      </c>
      <c r="D67" s="1659" t="s">
        <v>1551</v>
      </c>
      <c r="E67" s="1658">
        <v>0.4</v>
      </c>
      <c r="F67" s="1659" t="s">
        <v>3682</v>
      </c>
      <c r="G67" s="1713">
        <v>1</v>
      </c>
      <c r="H67" s="1659">
        <f t="shared" si="3"/>
        <v>0.15955161810124882</v>
      </c>
      <c r="I67" s="1659"/>
      <c r="J67" s="1660"/>
      <c r="K67" s="1658">
        <v>14.5911</v>
      </c>
      <c r="L67" s="1659" t="s">
        <v>3462</v>
      </c>
      <c r="M67" s="1658">
        <v>14.6</v>
      </c>
      <c r="N67" s="1659" t="s">
        <v>3690</v>
      </c>
      <c r="O67" s="1711">
        <v>35</v>
      </c>
      <c r="P67" s="1659">
        <f t="shared" si="0"/>
        <v>5.42865171234373E-06</v>
      </c>
      <c r="Q67" s="1659"/>
      <c r="R67" s="1660"/>
      <c r="S67" s="1658">
        <v>20.4193</v>
      </c>
      <c r="T67" s="1659" t="s">
        <v>3225</v>
      </c>
      <c r="U67" s="1659">
        <v>12.7</v>
      </c>
      <c r="V67" s="1659" t="s">
        <v>3698</v>
      </c>
      <c r="W67" s="1711">
        <v>38</v>
      </c>
      <c r="X67" s="1659">
        <f t="shared" si="1"/>
        <v>2.918199570504376</v>
      </c>
      <c r="Y67" s="1659"/>
      <c r="Z67" s="1660"/>
      <c r="AA67" s="1658">
        <v>64.2449</v>
      </c>
      <c r="AB67" s="1659" t="s">
        <v>2957</v>
      </c>
      <c r="AC67" s="1659">
        <v>72.3</v>
      </c>
      <c r="AD67" s="1659" t="s">
        <v>3706</v>
      </c>
      <c r="AE67" s="1711">
        <v>75</v>
      </c>
      <c r="AF67" s="1659">
        <f t="shared" si="2"/>
        <v>1.0099577711226873</v>
      </c>
      <c r="AG67" s="1659"/>
      <c r="AH67" s="1568"/>
      <c r="AI67" s="1575"/>
      <c r="AJ67" s="1584"/>
      <c r="AK67" s="1568"/>
      <c r="AL67" s="1568"/>
      <c r="AM67" s="1546"/>
      <c r="AN67" s="1546"/>
    </row>
    <row r="68" spans="2:40" ht="13.5" customHeight="1">
      <c r="B68" s="1571" t="s">
        <v>99</v>
      </c>
      <c r="C68" s="1662"/>
      <c r="D68" s="1659"/>
      <c r="E68" s="1658"/>
      <c r="F68" s="1659"/>
      <c r="G68" s="1711"/>
      <c r="H68" s="1659"/>
      <c r="I68" s="1659"/>
      <c r="J68" s="1660"/>
      <c r="K68" s="1661"/>
      <c r="L68" s="1659"/>
      <c r="M68" s="1658"/>
      <c r="N68" s="1659"/>
      <c r="O68" s="1711"/>
      <c r="P68" s="1659"/>
      <c r="Q68" s="1659"/>
      <c r="R68" s="1660"/>
      <c r="S68" s="1661"/>
      <c r="T68" s="1659"/>
      <c r="U68" s="1659"/>
      <c r="V68" s="1659"/>
      <c r="W68" s="1711"/>
      <c r="X68" s="1659"/>
      <c r="Y68" s="1659"/>
      <c r="Z68" s="1660"/>
      <c r="AA68" s="1661"/>
      <c r="AB68" s="1659"/>
      <c r="AC68" s="1659"/>
      <c r="AD68" s="1659"/>
      <c r="AE68" s="1711"/>
      <c r="AF68" s="1659"/>
      <c r="AG68" s="1659"/>
      <c r="AH68" s="1568"/>
      <c r="AI68" s="1607"/>
      <c r="AJ68" s="1584"/>
      <c r="AK68" s="1568"/>
      <c r="AL68" s="1568"/>
      <c r="AM68" s="1546"/>
      <c r="AN68" s="1546"/>
    </row>
    <row r="69" spans="2:40" ht="13.5" customHeight="1">
      <c r="B69" s="1605" t="s">
        <v>99</v>
      </c>
      <c r="C69" s="1658">
        <v>3.3421</v>
      </c>
      <c r="D69" s="1659" t="s">
        <v>3514</v>
      </c>
      <c r="E69" s="1658">
        <v>7.8</v>
      </c>
      <c r="F69" s="1659" t="s">
        <v>3664</v>
      </c>
      <c r="G69" s="1711">
        <v>6</v>
      </c>
      <c r="H69" s="1659">
        <f t="shared" si="3"/>
        <v>5.946223156099459</v>
      </c>
      <c r="I69" s="1659"/>
      <c r="J69" s="1660"/>
      <c r="K69" s="1658">
        <v>51.7662</v>
      </c>
      <c r="L69" s="1659" t="s">
        <v>3463</v>
      </c>
      <c r="M69" s="1658">
        <v>50.2</v>
      </c>
      <c r="N69" s="1659" t="s">
        <v>3668</v>
      </c>
      <c r="O69" s="1711">
        <v>63</v>
      </c>
      <c r="P69" s="1659">
        <f t="shared" si="0"/>
        <v>0.04738579304642767</v>
      </c>
      <c r="Q69" s="1659"/>
      <c r="R69" s="1660"/>
      <c r="S69" s="1658">
        <v>29.014</v>
      </c>
      <c r="T69" s="1659" t="s">
        <v>3228</v>
      </c>
      <c r="U69" s="1659">
        <v>28.8</v>
      </c>
      <c r="V69" s="1659" t="s">
        <v>3672</v>
      </c>
      <c r="W69" s="1711">
        <v>26</v>
      </c>
      <c r="X69" s="1659">
        <f t="shared" si="1"/>
        <v>0.0015784104225546086</v>
      </c>
      <c r="Y69" s="1659"/>
      <c r="Z69" s="1660"/>
      <c r="AA69" s="1658">
        <v>15.8777</v>
      </c>
      <c r="AB69" s="1659" t="s">
        <v>2960</v>
      </c>
      <c r="AC69" s="1659">
        <v>13.2</v>
      </c>
      <c r="AD69" s="1659" t="s">
        <v>3676</v>
      </c>
      <c r="AE69" s="1711">
        <v>8</v>
      </c>
      <c r="AF69" s="1659">
        <f t="shared" si="2"/>
        <v>0.4515816075376161</v>
      </c>
      <c r="AG69" s="1659"/>
      <c r="AH69" s="1568"/>
      <c r="AI69" s="1575"/>
      <c r="AJ69" s="1584"/>
      <c r="AK69" s="1568"/>
      <c r="AL69" s="1568"/>
      <c r="AM69" s="1546"/>
      <c r="AN69" s="1546"/>
    </row>
    <row r="70" spans="2:40" ht="13.5" customHeight="1">
      <c r="B70" s="1605" t="s">
        <v>797</v>
      </c>
      <c r="C70" s="1658">
        <v>4.2167</v>
      </c>
      <c r="D70" s="1659" t="s">
        <v>3515</v>
      </c>
      <c r="E70" s="1658" t="s">
        <v>3608</v>
      </c>
      <c r="F70" s="1659"/>
      <c r="G70" s="1711">
        <v>0</v>
      </c>
      <c r="H70" s="1659"/>
      <c r="I70" s="1659"/>
      <c r="J70" s="1660"/>
      <c r="K70" s="1658">
        <v>45.0689</v>
      </c>
      <c r="L70" s="1659" t="s">
        <v>3464</v>
      </c>
      <c r="M70" s="1658">
        <v>43.2</v>
      </c>
      <c r="N70" s="1659" t="s">
        <v>3687</v>
      </c>
      <c r="O70" s="1711">
        <v>20</v>
      </c>
      <c r="P70" s="1659">
        <f t="shared" si="0"/>
        <v>0.07749883422936851</v>
      </c>
      <c r="Q70" s="1659"/>
      <c r="R70" s="1660"/>
      <c r="S70" s="1658">
        <v>34.5211</v>
      </c>
      <c r="T70" s="1659" t="s">
        <v>3229</v>
      </c>
      <c r="U70" s="1659">
        <v>44.6</v>
      </c>
      <c r="V70" s="1659" t="s">
        <v>3695</v>
      </c>
      <c r="W70" s="1711">
        <v>17</v>
      </c>
      <c r="X70" s="1659">
        <f t="shared" si="1"/>
        <v>2.9426705756769076</v>
      </c>
      <c r="Y70" s="1659"/>
      <c r="Z70" s="1660"/>
      <c r="AA70" s="1658">
        <v>16.1933</v>
      </c>
      <c r="AB70" s="1659" t="s">
        <v>2961</v>
      </c>
      <c r="AC70" s="1659">
        <v>12.2</v>
      </c>
      <c r="AD70" s="1659" t="s">
        <v>3703</v>
      </c>
      <c r="AE70" s="1711">
        <v>5</v>
      </c>
      <c r="AF70" s="1659">
        <f t="shared" si="2"/>
        <v>0.9847557255161091</v>
      </c>
      <c r="AG70" s="1659"/>
      <c r="AH70" s="1568"/>
      <c r="AI70" s="1575"/>
      <c r="AJ70" s="1584"/>
      <c r="AK70" s="1568"/>
      <c r="AL70" s="1568"/>
      <c r="AM70" s="1546"/>
      <c r="AN70" s="1546"/>
    </row>
    <row r="71" spans="2:40" ht="13.5" customHeight="1">
      <c r="B71" s="1605" t="s">
        <v>803</v>
      </c>
      <c r="C71" s="1658">
        <v>2.5843</v>
      </c>
      <c r="D71" s="1659" t="s">
        <v>3516</v>
      </c>
      <c r="E71" s="1658">
        <v>16</v>
      </c>
      <c r="F71" s="1659" t="s">
        <v>3683</v>
      </c>
      <c r="G71" s="1711">
        <v>6</v>
      </c>
      <c r="H71" s="1659">
        <f t="shared" si="3"/>
        <v>69.64400669039973</v>
      </c>
      <c r="I71" s="1659"/>
      <c r="J71" s="1660"/>
      <c r="K71" s="1658">
        <v>57.5688</v>
      </c>
      <c r="L71" s="1659" t="s">
        <v>1994</v>
      </c>
      <c r="M71" s="1658">
        <v>57.6</v>
      </c>
      <c r="N71" s="1659" t="s">
        <v>3691</v>
      </c>
      <c r="O71" s="1711">
        <v>43</v>
      </c>
      <c r="P71" s="1659">
        <f t="shared" si="0"/>
        <v>1.6909159127859124E-05</v>
      </c>
      <c r="Q71" s="1659"/>
      <c r="R71" s="1660"/>
      <c r="S71" s="1658">
        <v>24.2426</v>
      </c>
      <c r="T71" s="1659" t="s">
        <v>3230</v>
      </c>
      <c r="U71" s="1659">
        <v>12.1</v>
      </c>
      <c r="V71" s="1659" t="s">
        <v>3699</v>
      </c>
      <c r="W71" s="1711">
        <v>9</v>
      </c>
      <c r="X71" s="1659">
        <f t="shared" si="1"/>
        <v>6.08196871457682</v>
      </c>
      <c r="Y71" s="1659"/>
      <c r="Z71" s="1660"/>
      <c r="AA71" s="1658">
        <v>15.6043</v>
      </c>
      <c r="AB71" s="1659" t="s">
        <v>2962</v>
      </c>
      <c r="AC71" s="1659">
        <v>14.2</v>
      </c>
      <c r="AD71" s="1659" t="s">
        <v>3707</v>
      </c>
      <c r="AE71" s="1713">
        <v>3</v>
      </c>
      <c r="AF71" s="1659">
        <f t="shared" si="2"/>
        <v>0.12637917048505878</v>
      </c>
      <c r="AG71" s="1659"/>
      <c r="AH71" s="1568"/>
      <c r="AI71" s="1575"/>
      <c r="AJ71" s="1584"/>
      <c r="AK71" s="1568"/>
      <c r="AL71" s="1568"/>
      <c r="AM71" s="1546"/>
      <c r="AN71" s="1546"/>
    </row>
    <row r="72" spans="2:40" ht="13.5" customHeight="1">
      <c r="B72" s="1571" t="s">
        <v>105</v>
      </c>
      <c r="C72" s="1662"/>
      <c r="D72" s="1659"/>
      <c r="E72" s="1658"/>
      <c r="F72" s="1659"/>
      <c r="G72" s="1711"/>
      <c r="H72" s="1659"/>
      <c r="I72" s="1659"/>
      <c r="J72" s="1660"/>
      <c r="K72" s="1661"/>
      <c r="L72" s="1659"/>
      <c r="M72" s="1658"/>
      <c r="N72" s="1659"/>
      <c r="O72" s="1711"/>
      <c r="P72" s="1659"/>
      <c r="Q72" s="1659"/>
      <c r="R72" s="1660"/>
      <c r="S72" s="1661"/>
      <c r="T72" s="1659"/>
      <c r="U72" s="1659"/>
      <c r="V72" s="1659"/>
      <c r="W72" s="1711"/>
      <c r="X72" s="1659"/>
      <c r="Y72" s="1659"/>
      <c r="Z72" s="1660"/>
      <c r="AA72" s="1661"/>
      <c r="AB72" s="1659"/>
      <c r="AC72" s="1659"/>
      <c r="AD72" s="1659"/>
      <c r="AE72" s="1711"/>
      <c r="AF72" s="1659"/>
      <c r="AG72" s="1659"/>
      <c r="AH72" s="1568"/>
      <c r="AI72" s="1607"/>
      <c r="AJ72" s="1584"/>
      <c r="AK72" s="1568"/>
      <c r="AL72" s="1568"/>
      <c r="AM72" s="1546"/>
      <c r="AN72" s="1546"/>
    </row>
    <row r="73" spans="2:40" ht="13.5" customHeight="1">
      <c r="B73" s="1605" t="s">
        <v>105</v>
      </c>
      <c r="C73" s="1658">
        <v>1.21</v>
      </c>
      <c r="D73" s="1659" t="s">
        <v>3517</v>
      </c>
      <c r="E73" s="1658">
        <v>2.4</v>
      </c>
      <c r="F73" s="1659" t="s">
        <v>3665</v>
      </c>
      <c r="G73" s="1711">
        <v>40</v>
      </c>
      <c r="H73" s="1659">
        <f t="shared" si="3"/>
        <v>1.1703305785123967</v>
      </c>
      <c r="I73" s="1659"/>
      <c r="J73" s="1660"/>
      <c r="K73" s="1658">
        <v>35.1859</v>
      </c>
      <c r="L73" s="1659" t="s">
        <v>3465</v>
      </c>
      <c r="M73" s="1658">
        <v>37.7</v>
      </c>
      <c r="N73" s="1659" t="s">
        <v>3669</v>
      </c>
      <c r="O73" s="1711">
        <v>554</v>
      </c>
      <c r="P73" s="1659">
        <f t="shared" si="0"/>
        <v>0.17963726407453076</v>
      </c>
      <c r="Q73" s="1659"/>
      <c r="R73" s="1660"/>
      <c r="S73" s="1658">
        <v>37.6361</v>
      </c>
      <c r="T73" s="1659" t="s">
        <v>3232</v>
      </c>
      <c r="U73" s="1659">
        <v>30</v>
      </c>
      <c r="V73" s="1659" t="s">
        <v>3673</v>
      </c>
      <c r="W73" s="1711">
        <v>440</v>
      </c>
      <c r="X73" s="1659">
        <f t="shared" si="1"/>
        <v>1.5493109862605314</v>
      </c>
      <c r="Y73" s="1659"/>
      <c r="Z73" s="1660"/>
      <c r="AA73" s="1658">
        <v>25.9681</v>
      </c>
      <c r="AB73" s="1659" t="s">
        <v>2965</v>
      </c>
      <c r="AC73" s="1659">
        <v>29.9</v>
      </c>
      <c r="AD73" s="1659" t="s">
        <v>3677</v>
      </c>
      <c r="AE73" s="1711">
        <v>254</v>
      </c>
      <c r="AF73" s="1659">
        <f t="shared" si="2"/>
        <v>0.5953395747089695</v>
      </c>
      <c r="AG73" s="1659"/>
      <c r="AH73" s="1568"/>
      <c r="AI73" s="1575"/>
      <c r="AJ73" s="1584"/>
      <c r="AK73" s="1568"/>
      <c r="AL73" s="1568"/>
      <c r="AM73" s="1546"/>
      <c r="AN73" s="1546"/>
    </row>
    <row r="74" spans="2:40" ht="13.5" customHeight="1">
      <c r="B74" s="1605" t="s">
        <v>814</v>
      </c>
      <c r="C74" s="1658">
        <v>0.6981</v>
      </c>
      <c r="D74" s="1659" t="s">
        <v>3518</v>
      </c>
      <c r="E74" s="1658">
        <v>1</v>
      </c>
      <c r="F74" s="1659" t="s">
        <v>3680</v>
      </c>
      <c r="G74" s="1711">
        <v>9</v>
      </c>
      <c r="H74" s="1659">
        <f t="shared" si="3"/>
        <v>0.13055953301819218</v>
      </c>
      <c r="I74" s="1659"/>
      <c r="J74" s="1660"/>
      <c r="K74" s="1658">
        <v>30.8438</v>
      </c>
      <c r="L74" s="1659" t="s">
        <v>3466</v>
      </c>
      <c r="M74" s="1658">
        <v>32.8</v>
      </c>
      <c r="N74" s="1659" t="s">
        <v>3688</v>
      </c>
      <c r="O74" s="1711">
        <v>214</v>
      </c>
      <c r="P74" s="1659">
        <f t="shared" si="0"/>
        <v>0.12406767129860724</v>
      </c>
      <c r="Q74" s="1659"/>
      <c r="R74" s="1660"/>
      <c r="S74" s="1658">
        <v>42.5151</v>
      </c>
      <c r="T74" s="1659" t="s">
        <v>3233</v>
      </c>
      <c r="U74" s="1659">
        <v>38</v>
      </c>
      <c r="V74" s="1659" t="s">
        <v>3696</v>
      </c>
      <c r="W74" s="1711">
        <v>249</v>
      </c>
      <c r="X74" s="1659">
        <f t="shared" si="1"/>
        <v>0.4795032355563076</v>
      </c>
      <c r="Y74" s="1659"/>
      <c r="Z74" s="1660"/>
      <c r="AA74" s="1658">
        <v>25.9429</v>
      </c>
      <c r="AB74" s="1659" t="s">
        <v>2966</v>
      </c>
      <c r="AC74" s="1659">
        <v>28.2</v>
      </c>
      <c r="AD74" s="1659" t="s">
        <v>3704</v>
      </c>
      <c r="AE74" s="1711">
        <v>121</v>
      </c>
      <c r="AF74" s="1659">
        <f t="shared" si="2"/>
        <v>0.19637359007666796</v>
      </c>
      <c r="AG74" s="1659"/>
      <c r="AH74" s="1568"/>
      <c r="AI74" s="1575"/>
      <c r="AJ74" s="1584"/>
      <c r="AK74" s="1568"/>
      <c r="AL74" s="1568"/>
      <c r="AM74" s="1546"/>
      <c r="AN74" s="1546"/>
    </row>
    <row r="75" spans="2:40" ht="13.5" customHeight="1">
      <c r="B75" s="1605" t="s">
        <v>820</v>
      </c>
      <c r="C75" s="1658">
        <v>1.7057</v>
      </c>
      <c r="D75" s="1659" t="s">
        <v>3519</v>
      </c>
      <c r="E75" s="1658">
        <v>3.7</v>
      </c>
      <c r="F75" s="1659" t="s">
        <v>3684</v>
      </c>
      <c r="G75" s="1711">
        <v>31</v>
      </c>
      <c r="H75" s="1659">
        <f t="shared" si="3"/>
        <v>2.331730368763558</v>
      </c>
      <c r="I75" s="1659"/>
      <c r="J75" s="1660"/>
      <c r="K75" s="1658">
        <v>39.3906</v>
      </c>
      <c r="L75" s="1659" t="s">
        <v>3467</v>
      </c>
      <c r="M75" s="1658">
        <v>42.4</v>
      </c>
      <c r="N75" s="1659" t="s">
        <v>3692</v>
      </c>
      <c r="O75" s="1711">
        <v>340</v>
      </c>
      <c r="P75" s="1659">
        <f t="shared" si="0"/>
        <v>0.22991496346844162</v>
      </c>
      <c r="Q75" s="1659"/>
      <c r="R75" s="1660"/>
      <c r="S75" s="1658">
        <v>32.9113</v>
      </c>
      <c r="T75" s="1659" t="s">
        <v>3234</v>
      </c>
      <c r="U75" s="1659">
        <v>22.4</v>
      </c>
      <c r="V75" s="1659" t="s">
        <v>3700</v>
      </c>
      <c r="W75" s="1711">
        <v>191</v>
      </c>
      <c r="X75" s="1659">
        <f t="shared" si="1"/>
        <v>3.357127420976989</v>
      </c>
      <c r="Y75" s="1659"/>
      <c r="Z75" s="1660"/>
      <c r="AA75" s="1658">
        <v>25.9924</v>
      </c>
      <c r="AB75" s="1659" t="s">
        <v>2967</v>
      </c>
      <c r="AC75" s="1659">
        <v>31.6</v>
      </c>
      <c r="AD75" s="1659" t="s">
        <v>3708</v>
      </c>
      <c r="AE75" s="1711">
        <v>133</v>
      </c>
      <c r="AF75" s="1659">
        <f t="shared" si="2"/>
        <v>1.209783542881766</v>
      </c>
      <c r="AG75" s="1659"/>
      <c r="AH75" s="1568"/>
      <c r="AI75" s="1575"/>
      <c r="AJ75" s="1584"/>
      <c r="AK75" s="1568"/>
      <c r="AL75" s="1568"/>
      <c r="AM75" s="1546"/>
      <c r="AN75" s="1546"/>
    </row>
    <row r="76" spans="2:40" s="1611" customFormat="1" ht="13.5" customHeight="1">
      <c r="B76" s="1605" t="s">
        <v>3774</v>
      </c>
      <c r="C76" s="1658"/>
      <c r="D76" s="1659"/>
      <c r="E76" s="1658"/>
      <c r="F76" s="1659"/>
      <c r="G76" s="1711"/>
      <c r="H76" s="1659">
        <f>H61+H65+H69+H73</f>
        <v>7.427329868544778</v>
      </c>
      <c r="I76" s="1659">
        <f>CHIDIST(H76,3)</f>
        <v>0.05945535271236888</v>
      </c>
      <c r="J76" s="1660"/>
      <c r="K76" s="1658"/>
      <c r="L76" s="1659"/>
      <c r="M76" s="1658"/>
      <c r="N76" s="1659"/>
      <c r="O76" s="1711"/>
      <c r="P76" s="1659">
        <f>P61+P65+P69+P73</f>
        <v>0.5790160986884437</v>
      </c>
      <c r="Q76" s="1659">
        <f>CHIDIST(P76,3)</f>
        <v>0.9012189017454746</v>
      </c>
      <c r="R76" s="1660"/>
      <c r="S76" s="1658"/>
      <c r="T76" s="1659"/>
      <c r="U76" s="1659"/>
      <c r="V76" s="1659"/>
      <c r="W76" s="1711"/>
      <c r="X76" s="1659">
        <f>X61+X65+X69+X73</f>
        <v>6.231061253339465</v>
      </c>
      <c r="Y76" s="1659">
        <f>CHIDIST(X76,3)</f>
        <v>0.10089404413541636</v>
      </c>
      <c r="Z76" s="1660"/>
      <c r="AA76" s="1658"/>
      <c r="AB76" s="1659"/>
      <c r="AC76" s="1659"/>
      <c r="AD76" s="1659"/>
      <c r="AE76" s="1711"/>
      <c r="AF76" s="1659">
        <f>AF61+AF65+AF69+AF73</f>
        <v>3.713293205696226</v>
      </c>
      <c r="AG76" s="1659">
        <f>CHIDIST(AF76,3)</f>
        <v>0.2941339028108402</v>
      </c>
      <c r="AH76" s="1568"/>
      <c r="AI76" s="1575"/>
      <c r="AJ76" s="1629"/>
      <c r="AK76" s="1568"/>
      <c r="AL76" s="1568"/>
      <c r="AM76" s="1621"/>
      <c r="AN76" s="1621"/>
    </row>
    <row r="77" spans="2:40" s="1611" customFormat="1" ht="13.5" customHeight="1">
      <c r="B77" s="1605" t="s">
        <v>3775</v>
      </c>
      <c r="C77" s="1658"/>
      <c r="D77" s="1659"/>
      <c r="E77" s="1658"/>
      <c r="F77" s="1659"/>
      <c r="G77" s="1711"/>
      <c r="H77" s="1659">
        <f>SUM(H62:H63,H66:H67,H70:H71,H74:H75)</f>
        <v>75.87005007501787</v>
      </c>
      <c r="I77" s="1718">
        <f>CHIDIST(H77,7)</f>
        <v>9.546501632079095E-14</v>
      </c>
      <c r="J77" s="1660"/>
      <c r="K77" s="1658"/>
      <c r="L77" s="1659"/>
      <c r="M77" s="1658"/>
      <c r="N77" s="1659"/>
      <c r="O77" s="1711"/>
      <c r="P77" s="1659">
        <f>SUM(P62:P63,P66:P67,P70:P71,P74:P75)</f>
        <v>1.9107970461198476</v>
      </c>
      <c r="Q77" s="1659">
        <f>CHIDIST(P77,7)</f>
        <v>0.9646120342769923</v>
      </c>
      <c r="R77" s="1660"/>
      <c r="S77" s="1658"/>
      <c r="T77" s="1659"/>
      <c r="U77" s="1659"/>
      <c r="V77" s="1659"/>
      <c r="W77" s="1711"/>
      <c r="X77" s="1659">
        <f>SUM(X62:X63,X66:X67,X70:X71,X74:X75)</f>
        <v>23.222677570530024</v>
      </c>
      <c r="Y77" s="1718">
        <f>CHIDIST(X77,7)</f>
        <v>0.0015588514631473362</v>
      </c>
      <c r="Z77" s="1660"/>
      <c r="AA77" s="1658"/>
      <c r="AB77" s="1659"/>
      <c r="AC77" s="1659"/>
      <c r="AD77" s="1659"/>
      <c r="AE77" s="1711"/>
      <c r="AF77" s="1659">
        <f>SUM(AF62:AF63,AF66:AF67,AF70:AF71,AF74:AF75)</f>
        <v>8.998998633844938</v>
      </c>
      <c r="AG77" s="1678">
        <f>CHIDIST(AF77,7)</f>
        <v>0.2527279413428866</v>
      </c>
      <c r="AH77" s="1568"/>
      <c r="AI77" s="1575"/>
      <c r="AJ77" s="1629"/>
      <c r="AK77" s="1568"/>
      <c r="AL77" s="1568"/>
      <c r="AM77" s="1621"/>
      <c r="AN77" s="1621"/>
    </row>
    <row r="78" spans="2:40" ht="13.5" customHeight="1">
      <c r="B78" s="1585" t="s">
        <v>826</v>
      </c>
      <c r="C78" s="1662"/>
      <c r="D78" s="1659"/>
      <c r="E78" s="1658"/>
      <c r="F78" s="1659"/>
      <c r="G78" s="1711"/>
      <c r="H78" s="1659"/>
      <c r="I78" s="1659"/>
      <c r="J78" s="1660"/>
      <c r="K78" s="1663"/>
      <c r="L78" s="1659"/>
      <c r="M78" s="1658"/>
      <c r="N78" s="1659"/>
      <c r="O78" s="1711"/>
      <c r="P78" s="1659"/>
      <c r="Q78" s="1659"/>
      <c r="R78" s="1660"/>
      <c r="S78" s="1661"/>
      <c r="T78" s="1659"/>
      <c r="U78" s="1659"/>
      <c r="V78" s="1659"/>
      <c r="W78" s="1711"/>
      <c r="X78" s="1659"/>
      <c r="Y78" s="1659"/>
      <c r="Z78" s="1660"/>
      <c r="AA78" s="1663"/>
      <c r="AB78" s="1659"/>
      <c r="AC78" s="1659"/>
      <c r="AD78" s="1659"/>
      <c r="AE78" s="1711"/>
      <c r="AF78" s="1659"/>
      <c r="AG78" s="1659"/>
      <c r="AH78" s="1568"/>
      <c r="AI78" s="1607"/>
      <c r="AJ78" s="1584"/>
      <c r="AK78" s="1568"/>
      <c r="AL78" s="1568"/>
      <c r="AM78" s="1546"/>
      <c r="AN78" s="1546"/>
    </row>
    <row r="79" spans="2:40" ht="13.5" customHeight="1">
      <c r="B79" s="1573" t="s">
        <v>112</v>
      </c>
      <c r="C79" s="1658">
        <v>0.7133</v>
      </c>
      <c r="D79" s="1659" t="s">
        <v>3520</v>
      </c>
      <c r="E79" s="1658">
        <v>1</v>
      </c>
      <c r="F79" s="1659" t="s">
        <v>3709</v>
      </c>
      <c r="G79" s="1711">
        <v>7</v>
      </c>
      <c r="H79" s="1659">
        <f t="shared" si="3"/>
        <v>0.11523466984438521</v>
      </c>
      <c r="I79" s="1659"/>
      <c r="J79" s="1660"/>
      <c r="K79" s="1658">
        <v>39.4075</v>
      </c>
      <c r="L79" s="1659" t="s">
        <v>3468</v>
      </c>
      <c r="M79" s="1658">
        <v>44.2</v>
      </c>
      <c r="N79" s="1659" t="s">
        <v>3714</v>
      </c>
      <c r="O79" s="1711">
        <v>169</v>
      </c>
      <c r="P79" s="1659">
        <f t="shared" si="0"/>
        <v>0.5828346444204794</v>
      </c>
      <c r="Q79" s="1659"/>
      <c r="R79" s="1660"/>
      <c r="S79" s="1658">
        <v>37.2501</v>
      </c>
      <c r="T79" s="1659" t="s">
        <v>3237</v>
      </c>
      <c r="U79" s="1659">
        <v>30</v>
      </c>
      <c r="V79" s="1659" t="s">
        <v>3719</v>
      </c>
      <c r="W79" s="1711">
        <v>113</v>
      </c>
      <c r="X79" s="1659">
        <f t="shared" si="1"/>
        <v>1.4111089637343268</v>
      </c>
      <c r="Y79" s="1659"/>
      <c r="Z79" s="1660"/>
      <c r="AA79" s="1658">
        <v>22.6291</v>
      </c>
      <c r="AB79" s="1659" t="s">
        <v>2970</v>
      </c>
      <c r="AC79" s="1659">
        <v>24.9</v>
      </c>
      <c r="AD79" s="1659" t="s">
        <v>3724</v>
      </c>
      <c r="AE79" s="1711">
        <v>57</v>
      </c>
      <c r="AF79" s="1659">
        <f t="shared" si="2"/>
        <v>0.2278918211506418</v>
      </c>
      <c r="AG79" s="1659"/>
      <c r="AH79" s="1568"/>
      <c r="AI79" s="1575"/>
      <c r="AJ79" s="1584"/>
      <c r="AK79" s="1568"/>
      <c r="AL79" s="1568"/>
      <c r="AM79" s="1546"/>
      <c r="AN79" s="1546"/>
    </row>
    <row r="80" spans="2:40" ht="13.5" customHeight="1">
      <c r="B80" s="1573" t="s">
        <v>118</v>
      </c>
      <c r="C80" s="1658">
        <v>1.1386</v>
      </c>
      <c r="D80" s="1659" t="s">
        <v>3521</v>
      </c>
      <c r="E80" s="1658">
        <v>1.9</v>
      </c>
      <c r="F80" s="1659" t="s">
        <v>3710</v>
      </c>
      <c r="G80" s="1711">
        <v>8</v>
      </c>
      <c r="H80" s="1659">
        <f t="shared" si="3"/>
        <v>0.5091603372562794</v>
      </c>
      <c r="I80" s="1659"/>
      <c r="J80" s="1661"/>
      <c r="K80" s="1658">
        <v>39.957</v>
      </c>
      <c r="L80" s="1659" t="s">
        <v>3471</v>
      </c>
      <c r="M80" s="1658">
        <v>36.9</v>
      </c>
      <c r="N80" s="1659" t="s">
        <v>3715</v>
      </c>
      <c r="O80" s="1711">
        <v>145</v>
      </c>
      <c r="P80" s="1659">
        <f t="shared" si="0"/>
        <v>0.2338826488475114</v>
      </c>
      <c r="Q80" s="1659"/>
      <c r="R80" s="1661"/>
      <c r="S80" s="1658">
        <v>36.3055</v>
      </c>
      <c r="T80" s="1659" t="s">
        <v>3242</v>
      </c>
      <c r="U80" s="1659">
        <v>34</v>
      </c>
      <c r="V80" s="1659" t="s">
        <v>3720</v>
      </c>
      <c r="W80" s="1711">
        <v>134</v>
      </c>
      <c r="X80" s="1659">
        <f t="shared" si="1"/>
        <v>0.1464056479045877</v>
      </c>
      <c r="Y80" s="1659"/>
      <c r="Z80" s="1661"/>
      <c r="AA80" s="1658">
        <v>22.599</v>
      </c>
      <c r="AB80" s="1659" t="s">
        <v>2975</v>
      </c>
      <c r="AC80" s="1659">
        <v>27.2</v>
      </c>
      <c r="AD80" s="1659" t="s">
        <v>3725</v>
      </c>
      <c r="AE80" s="1711">
        <v>55</v>
      </c>
      <c r="AF80" s="1659">
        <f t="shared" si="2"/>
        <v>0.9367317580423908</v>
      </c>
      <c r="AG80" s="1659"/>
      <c r="AH80" s="1564"/>
      <c r="AI80" s="1575"/>
      <c r="AJ80" s="1584"/>
      <c r="AK80" s="1568"/>
      <c r="AL80" s="1568"/>
      <c r="AM80" s="1546"/>
      <c r="AN80" s="1546"/>
    </row>
    <row r="81" spans="2:40" ht="13.5" customHeight="1">
      <c r="B81" s="1573" t="s">
        <v>124</v>
      </c>
      <c r="C81" s="1658">
        <v>1.4828</v>
      </c>
      <c r="D81" s="1659" t="s">
        <v>3522</v>
      </c>
      <c r="E81" s="1658">
        <v>5</v>
      </c>
      <c r="F81" s="1659" t="s">
        <v>3711</v>
      </c>
      <c r="G81" s="1711">
        <v>13</v>
      </c>
      <c r="H81" s="1659">
        <f t="shared" si="3"/>
        <v>8.342794604801727</v>
      </c>
      <c r="I81" s="1659"/>
      <c r="J81" s="1661"/>
      <c r="K81" s="1658">
        <v>32.8253</v>
      </c>
      <c r="L81" s="1659" t="s">
        <v>3474</v>
      </c>
      <c r="M81" s="1658">
        <v>32.9</v>
      </c>
      <c r="N81" s="1659" t="s">
        <v>3716</v>
      </c>
      <c r="O81" s="1711">
        <v>151</v>
      </c>
      <c r="P81" s="1659">
        <f t="shared" si="0"/>
        <v>0.00016999357203132946</v>
      </c>
      <c r="Q81" s="1659"/>
      <c r="R81" s="1661"/>
      <c r="S81" s="1658">
        <v>38.4384</v>
      </c>
      <c r="T81" s="1659" t="s">
        <v>3247</v>
      </c>
      <c r="U81" s="1659">
        <v>29.6</v>
      </c>
      <c r="V81" s="1659" t="s">
        <v>3721</v>
      </c>
      <c r="W81" s="1711">
        <v>132</v>
      </c>
      <c r="X81" s="1659">
        <f t="shared" si="1"/>
        <v>2.0322727938727936</v>
      </c>
      <c r="Y81" s="1659"/>
      <c r="Z81" s="1661"/>
      <c r="AA81" s="1658">
        <v>27.2536</v>
      </c>
      <c r="AB81" s="1659" t="s">
        <v>2980</v>
      </c>
      <c r="AC81" s="1659">
        <v>32.5</v>
      </c>
      <c r="AD81" s="1659" t="s">
        <v>3726</v>
      </c>
      <c r="AE81" s="1711">
        <v>87</v>
      </c>
      <c r="AF81" s="1659">
        <f t="shared" si="2"/>
        <v>1.0099477852467202</v>
      </c>
      <c r="AG81" s="1659"/>
      <c r="AH81" s="1564"/>
      <c r="AI81" s="1575"/>
      <c r="AJ81" s="1584"/>
      <c r="AK81" s="1568"/>
      <c r="AL81" s="1568"/>
      <c r="AM81" s="1546"/>
      <c r="AN81" s="1546"/>
    </row>
    <row r="82" spans="2:40" ht="13.5" customHeight="1">
      <c r="B82" s="1573" t="s">
        <v>130</v>
      </c>
      <c r="C82" s="1658">
        <v>1.5835</v>
      </c>
      <c r="D82" s="1659" t="s">
        <v>3523</v>
      </c>
      <c r="E82" s="1658">
        <v>2.1</v>
      </c>
      <c r="F82" s="1659" t="s">
        <v>3712</v>
      </c>
      <c r="G82" s="1711">
        <v>14</v>
      </c>
      <c r="H82" s="1659">
        <f t="shared" si="3"/>
        <v>0.1684700031575625</v>
      </c>
      <c r="I82" s="1659"/>
      <c r="J82" s="1661"/>
      <c r="K82" s="1658">
        <v>33.172</v>
      </c>
      <c r="L82" s="1659" t="s">
        <v>3477</v>
      </c>
      <c r="M82" s="1658">
        <v>36.2</v>
      </c>
      <c r="N82" s="1659" t="s">
        <v>3717</v>
      </c>
      <c r="O82" s="1711">
        <v>183</v>
      </c>
      <c r="P82" s="1659">
        <f t="shared" si="0"/>
        <v>0.2764013023031483</v>
      </c>
      <c r="Q82" s="1659"/>
      <c r="R82" s="1661"/>
      <c r="S82" s="1658">
        <v>34.3878</v>
      </c>
      <c r="T82" s="1659" t="s">
        <v>3252</v>
      </c>
      <c r="U82" s="1659">
        <v>24.4</v>
      </c>
      <c r="V82" s="1659" t="s">
        <v>3722</v>
      </c>
      <c r="W82" s="1711">
        <v>140</v>
      </c>
      <c r="X82" s="1659">
        <f t="shared" si="1"/>
        <v>2.9009168612124068</v>
      </c>
      <c r="Y82" s="1659"/>
      <c r="Z82" s="1661"/>
      <c r="AA82" s="1658">
        <v>30.8566</v>
      </c>
      <c r="AB82" s="1659" t="s">
        <v>2985</v>
      </c>
      <c r="AC82" s="1659">
        <v>37.3</v>
      </c>
      <c r="AD82" s="1659" t="s">
        <v>3727</v>
      </c>
      <c r="AE82" s="1711">
        <v>153</v>
      </c>
      <c r="AF82" s="1659">
        <f t="shared" si="2"/>
        <v>1.3454950824134857</v>
      </c>
      <c r="AG82" s="1659"/>
      <c r="AH82" s="1564"/>
      <c r="AI82" s="1575"/>
      <c r="AJ82" s="1584"/>
      <c r="AK82" s="1568"/>
      <c r="AL82" s="1568"/>
      <c r="AM82" s="1546"/>
      <c r="AN82" s="1546"/>
    </row>
    <row r="83" spans="2:40" ht="13.5" customHeight="1">
      <c r="B83" s="1573" t="s">
        <v>136</v>
      </c>
      <c r="C83" s="1658">
        <v>1.6933</v>
      </c>
      <c r="D83" s="1659" t="s">
        <v>3524</v>
      </c>
      <c r="E83" s="1658">
        <v>2.2</v>
      </c>
      <c r="F83" s="1659" t="s">
        <v>3713</v>
      </c>
      <c r="G83" s="1711">
        <v>14</v>
      </c>
      <c r="H83" s="1659">
        <f t="shared" si="3"/>
        <v>0.15162398275556616</v>
      </c>
      <c r="I83" s="1659"/>
      <c r="J83" s="1661"/>
      <c r="K83" s="1658">
        <v>28.581</v>
      </c>
      <c r="L83" s="1659" t="s">
        <v>3479</v>
      </c>
      <c r="M83" s="1658">
        <v>28.6</v>
      </c>
      <c r="N83" s="1659" t="s">
        <v>3718</v>
      </c>
      <c r="O83" s="1711">
        <v>166</v>
      </c>
      <c r="P83" s="1659">
        <f t="shared" si="0"/>
        <v>1.2630768692490548E-05</v>
      </c>
      <c r="Q83" s="1659"/>
      <c r="R83" s="1661"/>
      <c r="S83" s="1658">
        <v>29.9893</v>
      </c>
      <c r="T83" s="1659" t="s">
        <v>3256</v>
      </c>
      <c r="U83" s="1659">
        <v>26</v>
      </c>
      <c r="V83" s="1659" t="s">
        <v>3723</v>
      </c>
      <c r="W83" s="1711">
        <v>161</v>
      </c>
      <c r="X83" s="1659">
        <f t="shared" si="1"/>
        <v>0.5306730897353389</v>
      </c>
      <c r="Y83" s="1659"/>
      <c r="Z83" s="1661"/>
      <c r="AA83" s="1658">
        <v>39.7364</v>
      </c>
      <c r="AB83" s="1659" t="s">
        <v>2990</v>
      </c>
      <c r="AC83" s="1659">
        <v>43.2</v>
      </c>
      <c r="AD83" s="1659" t="s">
        <v>3728</v>
      </c>
      <c r="AE83" s="1711">
        <v>225</v>
      </c>
      <c r="AF83" s="1659">
        <f t="shared" si="2"/>
        <v>0.3019026625461792</v>
      </c>
      <c r="AG83" s="1659"/>
      <c r="AH83" s="1564"/>
      <c r="AI83" s="1575"/>
      <c r="AJ83" s="1584"/>
      <c r="AK83" s="1568"/>
      <c r="AL83" s="1568"/>
      <c r="AM83" s="1546"/>
      <c r="AN83" s="1546"/>
    </row>
    <row r="84" spans="2:40" s="1611" customFormat="1" ht="13.5" customHeight="1">
      <c r="B84" s="1573" t="s">
        <v>3776</v>
      </c>
      <c r="C84" s="1658"/>
      <c r="D84" s="1659"/>
      <c r="E84" s="1658"/>
      <c r="F84" s="1659"/>
      <c r="G84" s="1711"/>
      <c r="H84" s="1659">
        <f>SUM(H79:H83)</f>
        <v>9.28728359781552</v>
      </c>
      <c r="I84" s="1659">
        <f>CHIDIST(H84,4)</f>
        <v>0.054306452275439336</v>
      </c>
      <c r="J84" s="1661"/>
      <c r="K84" s="1658"/>
      <c r="L84" s="1659"/>
      <c r="M84" s="1658"/>
      <c r="N84" s="1659"/>
      <c r="O84" s="1711"/>
      <c r="P84" s="1659">
        <f>SUM(P79:P83)</f>
        <v>1.093301219911863</v>
      </c>
      <c r="Q84" s="1659">
        <f>CHIDIST(P84,4)</f>
        <v>0.8953335814033102</v>
      </c>
      <c r="R84" s="1661"/>
      <c r="S84" s="1658"/>
      <c r="T84" s="1659"/>
      <c r="U84" s="1659"/>
      <c r="V84" s="1659"/>
      <c r="W84" s="1711"/>
      <c r="X84" s="1659">
        <f>SUM(X79:X83)</f>
        <v>7.021377356459453</v>
      </c>
      <c r="Y84" s="1659">
        <f>CHIDIST(X84,4)</f>
        <v>0.13476283328191413</v>
      </c>
      <c r="Z84" s="1661"/>
      <c r="AA84" s="1658"/>
      <c r="AB84" s="1659"/>
      <c r="AC84" s="1659"/>
      <c r="AD84" s="1659"/>
      <c r="AE84" s="1711"/>
      <c r="AF84" s="1659">
        <f>SUM(AF79:AF83)</f>
        <v>3.821969109399418</v>
      </c>
      <c r="AG84" s="1659">
        <f>CHIDIST(AF84,4)</f>
        <v>0.4306355419903686</v>
      </c>
      <c r="AH84" s="1564"/>
      <c r="AI84" s="1575"/>
      <c r="AJ84" s="1629"/>
      <c r="AK84" s="1568"/>
      <c r="AL84" s="1568"/>
      <c r="AM84" s="1621"/>
      <c r="AN84" s="1621"/>
    </row>
    <row r="85" spans="2:40" ht="13.5" customHeight="1">
      <c r="B85" s="1585" t="s">
        <v>851</v>
      </c>
      <c r="C85" s="1662"/>
      <c r="D85" s="1659"/>
      <c r="E85" s="1658"/>
      <c r="F85" s="1659"/>
      <c r="G85" s="1711"/>
      <c r="H85" s="1659"/>
      <c r="I85" s="1659"/>
      <c r="J85" s="1661"/>
      <c r="K85" s="1663"/>
      <c r="L85" s="1659"/>
      <c r="M85" s="1658"/>
      <c r="N85" s="1659"/>
      <c r="O85" s="1711"/>
      <c r="P85" s="1659"/>
      <c r="Q85" s="1659"/>
      <c r="R85" s="1661"/>
      <c r="S85" s="1661"/>
      <c r="T85" s="1659"/>
      <c r="U85" s="1659"/>
      <c r="V85" s="1659"/>
      <c r="W85" s="1711"/>
      <c r="X85" s="1659"/>
      <c r="Y85" s="1659"/>
      <c r="Z85" s="1661"/>
      <c r="AA85" s="1663"/>
      <c r="AB85" s="1659"/>
      <c r="AC85" s="1659"/>
      <c r="AD85" s="1659"/>
      <c r="AE85" s="1711"/>
      <c r="AF85" s="1659"/>
      <c r="AG85" s="1659"/>
      <c r="AH85" s="1564"/>
      <c r="AI85" s="1607"/>
      <c r="AJ85" s="1584"/>
      <c r="AK85" s="1568"/>
      <c r="AL85" s="1568"/>
      <c r="AM85" s="1546"/>
      <c r="AN85" s="1546"/>
    </row>
    <row r="86" spans="2:40" ht="13.5" customHeight="1">
      <c r="B86" s="1573" t="s">
        <v>852</v>
      </c>
      <c r="C86" s="1658">
        <v>0.2845</v>
      </c>
      <c r="D86" s="1659" t="s">
        <v>3513</v>
      </c>
      <c r="E86" s="1658" t="s">
        <v>3608</v>
      </c>
      <c r="F86" s="1659"/>
      <c r="G86" s="1713">
        <v>0</v>
      </c>
      <c r="H86" s="1659"/>
      <c r="I86" s="1659"/>
      <c r="J86" s="1661"/>
      <c r="K86" s="1658">
        <v>33.0622</v>
      </c>
      <c r="L86" s="1659" t="s">
        <v>3469</v>
      </c>
      <c r="M86" s="1658">
        <v>34.4</v>
      </c>
      <c r="N86" s="1659" t="s">
        <v>3737</v>
      </c>
      <c r="O86" s="1711">
        <v>56</v>
      </c>
      <c r="P86" s="1659">
        <f t="shared" si="0"/>
        <v>0.054131571401782215</v>
      </c>
      <c r="Q86" s="1659"/>
      <c r="R86" s="1661"/>
      <c r="S86" s="1658">
        <v>42.4284</v>
      </c>
      <c r="T86" s="1659" t="s">
        <v>3238</v>
      </c>
      <c r="U86" s="1659">
        <v>39.3</v>
      </c>
      <c r="V86" s="1659" t="s">
        <v>3747</v>
      </c>
      <c r="W86" s="1711">
        <v>62</v>
      </c>
      <c r="X86" s="1659">
        <f t="shared" si="1"/>
        <v>0.23066829199309988</v>
      </c>
      <c r="Y86" s="1659"/>
      <c r="Z86" s="1661"/>
      <c r="AA86" s="1658">
        <v>24.2249</v>
      </c>
      <c r="AB86" s="1659" t="s">
        <v>2971</v>
      </c>
      <c r="AC86" s="1659">
        <v>26.3</v>
      </c>
      <c r="AD86" s="1659" t="s">
        <v>3757</v>
      </c>
      <c r="AE86" s="1711">
        <v>29</v>
      </c>
      <c r="AF86" s="1659">
        <f t="shared" si="2"/>
        <v>0.17775264335456475</v>
      </c>
      <c r="AG86" s="1659"/>
      <c r="AH86" s="1564"/>
      <c r="AI86" s="1575"/>
      <c r="AJ86" s="1584"/>
      <c r="AK86" s="1568"/>
      <c r="AL86" s="1568"/>
      <c r="AM86" s="1546"/>
      <c r="AN86" s="1546"/>
    </row>
    <row r="87" spans="2:40" ht="13.5" customHeight="1">
      <c r="B87" s="1573" t="s">
        <v>858</v>
      </c>
      <c r="C87" s="1658">
        <v>0.5922</v>
      </c>
      <c r="D87" s="1659" t="s">
        <v>3525</v>
      </c>
      <c r="E87" s="1658">
        <v>0.9</v>
      </c>
      <c r="F87" s="1659" t="s">
        <v>3729</v>
      </c>
      <c r="G87" s="1713">
        <v>2</v>
      </c>
      <c r="H87" s="1659">
        <f t="shared" si="3"/>
        <v>0.15998115501519766</v>
      </c>
      <c r="I87" s="1659"/>
      <c r="J87" s="1661"/>
      <c r="K87" s="1658">
        <v>34.0296</v>
      </c>
      <c r="L87" s="1659" t="s">
        <v>3472</v>
      </c>
      <c r="M87" s="1658">
        <v>27.9</v>
      </c>
      <c r="N87" s="1659" t="s">
        <v>3738</v>
      </c>
      <c r="O87" s="1711">
        <v>54</v>
      </c>
      <c r="P87" s="1659">
        <f t="shared" si="0"/>
        <v>1.1040974962973422</v>
      </c>
      <c r="Q87" s="1659"/>
      <c r="R87" s="1661"/>
      <c r="S87" s="1658">
        <v>40.9984</v>
      </c>
      <c r="T87" s="1659" t="s">
        <v>3243</v>
      </c>
      <c r="U87" s="1659">
        <v>46.1</v>
      </c>
      <c r="V87" s="1659" t="s">
        <v>3748</v>
      </c>
      <c r="W87" s="1711">
        <v>86</v>
      </c>
      <c r="X87" s="1659">
        <f t="shared" si="1"/>
        <v>0.6348131283172039</v>
      </c>
      <c r="Y87" s="1659"/>
      <c r="Z87" s="1661"/>
      <c r="AA87" s="1658">
        <v>24.3798</v>
      </c>
      <c r="AB87" s="1659" t="s">
        <v>2976</v>
      </c>
      <c r="AC87" s="1659">
        <v>25.1</v>
      </c>
      <c r="AD87" s="1659" t="s">
        <v>3758</v>
      </c>
      <c r="AE87" s="1711">
        <v>28</v>
      </c>
      <c r="AF87" s="1659">
        <f t="shared" si="2"/>
        <v>0.02127531973190932</v>
      </c>
      <c r="AG87" s="1659"/>
      <c r="AH87" s="1564"/>
      <c r="AI87" s="1575"/>
      <c r="AJ87" s="1584"/>
      <c r="AK87" s="1568"/>
      <c r="AL87" s="1568"/>
      <c r="AM87" s="1546"/>
      <c r="AN87" s="1546"/>
    </row>
    <row r="88" spans="2:40" ht="13.5" customHeight="1">
      <c r="B88" s="1573" t="s">
        <v>864</v>
      </c>
      <c r="C88" s="1658">
        <v>1.4101</v>
      </c>
      <c r="D88" s="1659" t="s">
        <v>3526</v>
      </c>
      <c r="E88" s="1658">
        <v>2</v>
      </c>
      <c r="F88" s="1659" t="s">
        <v>3730</v>
      </c>
      <c r="G88" s="1713">
        <v>4</v>
      </c>
      <c r="H88" s="1659">
        <f t="shared" si="3"/>
        <v>0.24677824976951998</v>
      </c>
      <c r="I88" s="1659"/>
      <c r="J88" s="1661"/>
      <c r="K88" s="1658">
        <v>27.9528</v>
      </c>
      <c r="L88" s="1659" t="s">
        <v>3475</v>
      </c>
      <c r="M88" s="1658">
        <v>31.6</v>
      </c>
      <c r="N88" s="1659" t="s">
        <v>3739</v>
      </c>
      <c r="O88" s="1711">
        <v>60</v>
      </c>
      <c r="P88" s="1659">
        <f t="shared" si="0"/>
        <v>0.47587604247159543</v>
      </c>
      <c r="Q88" s="1659"/>
      <c r="R88" s="1661"/>
      <c r="S88" s="1658">
        <v>42.8035</v>
      </c>
      <c r="T88" s="1659" t="s">
        <v>3248</v>
      </c>
      <c r="U88" s="1659">
        <v>37.3</v>
      </c>
      <c r="V88" s="1659" t="s">
        <v>3749</v>
      </c>
      <c r="W88" s="1711">
        <v>69</v>
      </c>
      <c r="X88" s="1659">
        <f t="shared" si="1"/>
        <v>0.70761765393017</v>
      </c>
      <c r="Y88" s="1659"/>
      <c r="Z88" s="1661"/>
      <c r="AA88" s="1658">
        <v>27.8336</v>
      </c>
      <c r="AB88" s="1659" t="s">
        <v>2981</v>
      </c>
      <c r="AC88" s="1659">
        <v>29.1</v>
      </c>
      <c r="AD88" s="1659" t="s">
        <v>3759</v>
      </c>
      <c r="AE88" s="1711">
        <v>45</v>
      </c>
      <c r="AF88" s="1659">
        <f t="shared" si="2"/>
        <v>0.05761988962980003</v>
      </c>
      <c r="AG88" s="1659"/>
      <c r="AH88" s="1564"/>
      <c r="AI88" s="1575"/>
      <c r="AJ88" s="1584"/>
      <c r="AK88" s="1568"/>
      <c r="AL88" s="1568"/>
      <c r="AM88" s="1546"/>
      <c r="AN88" s="1546"/>
    </row>
    <row r="89" spans="2:40" ht="13.5" customHeight="1">
      <c r="B89" s="1573" t="s">
        <v>870</v>
      </c>
      <c r="C89" s="1658">
        <v>1.5132</v>
      </c>
      <c r="D89" s="1659" t="s">
        <v>3527</v>
      </c>
      <c r="E89" s="1658">
        <v>0.7</v>
      </c>
      <c r="F89" s="1659" t="s">
        <v>3731</v>
      </c>
      <c r="G89" s="1713">
        <v>3</v>
      </c>
      <c r="H89" s="1659">
        <f t="shared" si="3"/>
        <v>0.43701707639439613</v>
      </c>
      <c r="I89" s="1659"/>
      <c r="J89" s="1661"/>
      <c r="K89" s="1658">
        <v>31.0154</v>
      </c>
      <c r="L89" s="1659" t="s">
        <v>3478</v>
      </c>
      <c r="M89" s="1658">
        <v>32.3</v>
      </c>
      <c r="N89" s="1659" t="s">
        <v>3740</v>
      </c>
      <c r="O89" s="1711">
        <v>68</v>
      </c>
      <c r="P89" s="1659">
        <f t="shared" si="0"/>
        <v>0.05320573521540892</v>
      </c>
      <c r="Q89" s="1659"/>
      <c r="R89" s="1661"/>
      <c r="S89" s="1658">
        <v>38.5138</v>
      </c>
      <c r="T89" s="1659" t="s">
        <v>2364</v>
      </c>
      <c r="U89" s="1659">
        <v>30.5</v>
      </c>
      <c r="V89" s="1659" t="s">
        <v>3750</v>
      </c>
      <c r="W89" s="1711">
        <v>70</v>
      </c>
      <c r="X89" s="1659">
        <f t="shared" si="1"/>
        <v>1.6674799796436615</v>
      </c>
      <c r="Y89" s="1659"/>
      <c r="Z89" s="1661"/>
      <c r="AA89" s="1658">
        <v>28.9576</v>
      </c>
      <c r="AB89" s="1659" t="s">
        <v>2986</v>
      </c>
      <c r="AC89" s="1659">
        <v>36.5</v>
      </c>
      <c r="AD89" s="1659" t="s">
        <v>3760</v>
      </c>
      <c r="AE89" s="1711">
        <v>80</v>
      </c>
      <c r="AF89" s="1659">
        <f t="shared" si="2"/>
        <v>1.9645204630217978</v>
      </c>
      <c r="AG89" s="1659"/>
      <c r="AH89" s="1564"/>
      <c r="AI89" s="1575"/>
      <c r="AJ89" s="1584"/>
      <c r="AK89" s="1568"/>
      <c r="AL89" s="1568"/>
      <c r="AM89" s="1546"/>
      <c r="AN89" s="1546"/>
    </row>
    <row r="90" spans="2:40" ht="13.5" customHeight="1">
      <c r="B90" s="1573" t="s">
        <v>876</v>
      </c>
      <c r="C90" s="1658">
        <v>1.0021</v>
      </c>
      <c r="D90" s="1659" t="s">
        <v>3528</v>
      </c>
      <c r="E90" s="1658">
        <v>1.5</v>
      </c>
      <c r="F90" s="1659" t="s">
        <v>3732</v>
      </c>
      <c r="G90" s="1713">
        <v>4</v>
      </c>
      <c r="H90" s="1659">
        <f t="shared" si="3"/>
        <v>0.24738490170641655</v>
      </c>
      <c r="I90" s="1659"/>
      <c r="J90" s="1661"/>
      <c r="K90" s="1658">
        <v>26.9319</v>
      </c>
      <c r="L90" s="1659" t="s">
        <v>3480</v>
      </c>
      <c r="M90" s="1658">
        <v>29.1</v>
      </c>
      <c r="N90" s="1659" t="s">
        <v>3741</v>
      </c>
      <c r="O90" s="1711">
        <v>70</v>
      </c>
      <c r="P90" s="1659">
        <f t="shared" si="0"/>
        <v>0.17453865527497173</v>
      </c>
      <c r="Q90" s="1659"/>
      <c r="R90" s="1661"/>
      <c r="S90" s="1658">
        <v>35.6482</v>
      </c>
      <c r="T90" s="1659" t="s">
        <v>3257</v>
      </c>
      <c r="U90" s="1659">
        <v>31</v>
      </c>
      <c r="V90" s="1659" t="s">
        <v>3751</v>
      </c>
      <c r="W90" s="1711">
        <v>81</v>
      </c>
      <c r="X90" s="1659">
        <f t="shared" si="1"/>
        <v>0.606082866456091</v>
      </c>
      <c r="Y90" s="1659"/>
      <c r="Z90" s="1661"/>
      <c r="AA90" s="1658">
        <v>36.4178</v>
      </c>
      <c r="AB90" s="1659" t="s">
        <v>2991</v>
      </c>
      <c r="AC90" s="1659">
        <v>38.4</v>
      </c>
      <c r="AD90" s="1659" t="s">
        <v>3761</v>
      </c>
      <c r="AE90" s="1711">
        <v>98</v>
      </c>
      <c r="AF90" s="1659">
        <f t="shared" si="2"/>
        <v>0.10789001092872154</v>
      </c>
      <c r="AG90" s="1659"/>
      <c r="AH90" s="1564"/>
      <c r="AI90" s="1575"/>
      <c r="AJ90" s="1584"/>
      <c r="AK90" s="1568"/>
      <c r="AL90" s="1568"/>
      <c r="AM90" s="1546"/>
      <c r="AN90" s="1546"/>
    </row>
    <row r="91" spans="2:40" ht="13.5" customHeight="1">
      <c r="B91" s="1585" t="s">
        <v>882</v>
      </c>
      <c r="C91" s="1662"/>
      <c r="D91" s="1659"/>
      <c r="E91" s="1658"/>
      <c r="F91" s="1659"/>
      <c r="G91" s="1711"/>
      <c r="H91" s="1659"/>
      <c r="I91" s="1659"/>
      <c r="J91" s="1661"/>
      <c r="K91" s="1663"/>
      <c r="L91" s="1659"/>
      <c r="M91" s="1658"/>
      <c r="N91" s="1659"/>
      <c r="O91" s="1711"/>
      <c r="P91" s="1659"/>
      <c r="Q91" s="1659"/>
      <c r="R91" s="1661"/>
      <c r="S91" s="1661"/>
      <c r="T91" s="1659"/>
      <c r="U91" s="1659"/>
      <c r="V91" s="1659"/>
      <c r="W91" s="1711"/>
      <c r="X91" s="1659"/>
      <c r="Y91" s="1659"/>
      <c r="Z91" s="1661"/>
      <c r="AA91" s="1663"/>
      <c r="AB91" s="1659"/>
      <c r="AC91" s="1659"/>
      <c r="AD91" s="1659"/>
      <c r="AE91" s="1711"/>
      <c r="AF91" s="1659"/>
      <c r="AG91" s="1659"/>
      <c r="AH91" s="1564"/>
      <c r="AI91" s="1607"/>
      <c r="AJ91" s="1584"/>
      <c r="AK91" s="1568"/>
      <c r="AL91" s="1568"/>
      <c r="AM91" s="1546"/>
      <c r="AN91" s="1546"/>
    </row>
    <row r="92" spans="2:40" ht="13.5" customHeight="1">
      <c r="B92" s="1573" t="s">
        <v>883</v>
      </c>
      <c r="C92" s="1658">
        <v>1.1645</v>
      </c>
      <c r="D92" s="1659" t="s">
        <v>3529</v>
      </c>
      <c r="E92" s="1658">
        <v>1.9</v>
      </c>
      <c r="F92" s="1659" t="s">
        <v>3710</v>
      </c>
      <c r="G92" s="1711">
        <v>7</v>
      </c>
      <c r="H92" s="1659">
        <f t="shared" si="3"/>
        <v>0.46454293688278203</v>
      </c>
      <c r="I92" s="1659"/>
      <c r="J92" s="1661"/>
      <c r="K92" s="1658">
        <v>46.0843</v>
      </c>
      <c r="L92" s="1659" t="s">
        <v>3470</v>
      </c>
      <c r="M92" s="1658">
        <v>53</v>
      </c>
      <c r="N92" s="1659" t="s">
        <v>3742</v>
      </c>
      <c r="O92" s="1711">
        <v>113</v>
      </c>
      <c r="P92" s="1659">
        <f t="shared" si="0"/>
        <v>1.037813452520707</v>
      </c>
      <c r="Q92" s="1659"/>
      <c r="R92" s="1661"/>
      <c r="S92" s="1658">
        <v>31.8012</v>
      </c>
      <c r="T92" s="1659" t="s">
        <v>3239</v>
      </c>
      <c r="U92" s="1659">
        <v>21.5</v>
      </c>
      <c r="V92" s="1659" t="s">
        <v>3752</v>
      </c>
      <c r="W92" s="1711">
        <v>51</v>
      </c>
      <c r="X92" s="1659">
        <f t="shared" si="1"/>
        <v>3.3368150082386836</v>
      </c>
      <c r="Y92" s="1659"/>
      <c r="Z92" s="1661"/>
      <c r="AA92" s="1658">
        <v>20.95</v>
      </c>
      <c r="AB92" s="1659" t="s">
        <v>2972</v>
      </c>
      <c r="AC92" s="1659">
        <v>23.6</v>
      </c>
      <c r="AD92" s="1659" t="s">
        <v>3762</v>
      </c>
      <c r="AE92" s="1711">
        <v>28</v>
      </c>
      <c r="AF92" s="1659">
        <f t="shared" si="2"/>
        <v>0.3352028639618144</v>
      </c>
      <c r="AG92" s="1659"/>
      <c r="AH92" s="1564"/>
      <c r="AI92" s="1575"/>
      <c r="AJ92" s="1584"/>
      <c r="AK92" s="1568"/>
      <c r="AL92" s="1568"/>
      <c r="AM92" s="1546"/>
      <c r="AN92" s="1546"/>
    </row>
    <row r="93" spans="2:40" ht="13.5" customHeight="1">
      <c r="B93" s="1573" t="s">
        <v>889</v>
      </c>
      <c r="C93" s="1658">
        <v>1.6992</v>
      </c>
      <c r="D93" s="1659" t="s">
        <v>3530</v>
      </c>
      <c r="E93" s="1658">
        <v>3.1</v>
      </c>
      <c r="F93" s="1659" t="s">
        <v>3733</v>
      </c>
      <c r="G93" s="1711">
        <v>6</v>
      </c>
      <c r="H93" s="1659">
        <f t="shared" si="3"/>
        <v>1.15480263653484</v>
      </c>
      <c r="I93" s="1659"/>
      <c r="J93" s="1661"/>
      <c r="K93" s="1658">
        <v>46.0388</v>
      </c>
      <c r="L93" s="1659" t="s">
        <v>3473</v>
      </c>
      <c r="M93" s="1658">
        <v>46.9</v>
      </c>
      <c r="N93" s="1659" t="s">
        <v>3743</v>
      </c>
      <c r="O93" s="1711">
        <v>91</v>
      </c>
      <c r="P93" s="1659">
        <f t="shared" si="0"/>
        <v>0.016109573663952888</v>
      </c>
      <c r="Q93" s="1659"/>
      <c r="R93" s="1661"/>
      <c r="S93" s="1658">
        <v>31.4902</v>
      </c>
      <c r="T93" s="1659" t="s">
        <v>3244</v>
      </c>
      <c r="U93" s="1659">
        <v>20.4</v>
      </c>
      <c r="V93" s="1659" t="s">
        <v>3753</v>
      </c>
      <c r="W93" s="1711">
        <v>48</v>
      </c>
      <c r="X93" s="1659">
        <f t="shared" si="1"/>
        <v>3.9057400727845506</v>
      </c>
      <c r="Y93" s="1659"/>
      <c r="Z93" s="1661"/>
      <c r="AA93" s="1658">
        <v>20.7718</v>
      </c>
      <c r="AB93" s="1659" t="s">
        <v>2977</v>
      </c>
      <c r="AC93" s="1659">
        <v>29.6</v>
      </c>
      <c r="AD93" s="1659" t="s">
        <v>3763</v>
      </c>
      <c r="AE93" s="1711">
        <v>27</v>
      </c>
      <c r="AF93" s="1659">
        <f t="shared" si="2"/>
        <v>3.7520636266476686</v>
      </c>
      <c r="AG93" s="1659"/>
      <c r="AH93" s="1564"/>
      <c r="AI93" s="1575"/>
      <c r="AJ93" s="1584"/>
      <c r="AK93" s="1568"/>
      <c r="AL93" s="1568"/>
      <c r="AM93" s="1546"/>
      <c r="AN93" s="1546"/>
    </row>
    <row r="94" spans="2:40" ht="13.5" customHeight="1">
      <c r="B94" s="1573" t="s">
        <v>895</v>
      </c>
      <c r="C94" s="1658">
        <v>1.5501</v>
      </c>
      <c r="D94" s="1659" t="s">
        <v>3531</v>
      </c>
      <c r="E94" s="1658">
        <v>7.5</v>
      </c>
      <c r="F94" s="1659" t="s">
        <v>3734</v>
      </c>
      <c r="G94" s="1711">
        <v>9</v>
      </c>
      <c r="H94" s="1659">
        <f t="shared" si="3"/>
        <v>22.83808142055351</v>
      </c>
      <c r="I94" s="1659"/>
      <c r="J94" s="1661"/>
      <c r="K94" s="1658">
        <v>37.3427</v>
      </c>
      <c r="L94" s="1659" t="s">
        <v>3476</v>
      </c>
      <c r="M94" s="1658">
        <v>34.1</v>
      </c>
      <c r="N94" s="1659" t="s">
        <v>3744</v>
      </c>
      <c r="O94" s="1711">
        <v>91</v>
      </c>
      <c r="P94" s="1659">
        <f t="shared" si="0"/>
        <v>0.2815839050202582</v>
      </c>
      <c r="Q94" s="1659"/>
      <c r="R94" s="1661"/>
      <c r="S94" s="1658">
        <v>34.3913</v>
      </c>
      <c r="T94" s="1659" t="s">
        <v>3249</v>
      </c>
      <c r="U94" s="1659">
        <v>23.1</v>
      </c>
      <c r="V94" s="1659" t="s">
        <v>3754</v>
      </c>
      <c r="W94" s="1711">
        <v>63</v>
      </c>
      <c r="X94" s="1659">
        <f t="shared" si="1"/>
        <v>3.707142669512347</v>
      </c>
      <c r="Y94" s="1659"/>
      <c r="Z94" s="1661"/>
      <c r="AA94" s="1658">
        <v>26.7159</v>
      </c>
      <c r="AB94" s="1659" t="s">
        <v>2982</v>
      </c>
      <c r="AC94" s="1659">
        <v>35.3</v>
      </c>
      <c r="AD94" s="1659" t="s">
        <v>3764</v>
      </c>
      <c r="AE94" s="1711">
        <v>42</v>
      </c>
      <c r="AF94" s="1659">
        <f t="shared" si="2"/>
        <v>2.758161724291524</v>
      </c>
      <c r="AG94" s="1659"/>
      <c r="AH94" s="1564"/>
      <c r="AI94" s="1575"/>
      <c r="AJ94" s="1584"/>
      <c r="AK94" s="1568"/>
      <c r="AL94" s="1568"/>
      <c r="AM94" s="1546"/>
      <c r="AN94" s="1546"/>
    </row>
    <row r="95" spans="2:40" ht="12.75">
      <c r="B95" s="1573" t="s">
        <v>901</v>
      </c>
      <c r="C95" s="1658">
        <v>1.6472</v>
      </c>
      <c r="D95" s="1659" t="s">
        <v>3504</v>
      </c>
      <c r="E95" s="1658">
        <v>3.3</v>
      </c>
      <c r="F95" s="1659" t="s">
        <v>3735</v>
      </c>
      <c r="G95" s="1711">
        <v>11</v>
      </c>
      <c r="H95" s="1659">
        <f t="shared" si="3"/>
        <v>1.6584190383681394</v>
      </c>
      <c r="I95" s="1659"/>
      <c r="J95" s="1661"/>
      <c r="K95" s="1658">
        <v>35.1243</v>
      </c>
      <c r="L95" s="1659" t="s">
        <v>3454</v>
      </c>
      <c r="M95" s="1658">
        <v>39.7</v>
      </c>
      <c r="N95" s="1659" t="s">
        <v>3745</v>
      </c>
      <c r="O95" s="1711">
        <v>115</v>
      </c>
      <c r="P95" s="1659">
        <f t="shared" si="0"/>
        <v>0.5960839216724617</v>
      </c>
      <c r="Q95" s="1659"/>
      <c r="R95" s="1661"/>
      <c r="S95" s="1658">
        <v>30.6526</v>
      </c>
      <c r="T95" s="1659" t="s">
        <v>3253</v>
      </c>
      <c r="U95" s="1659">
        <v>18.9</v>
      </c>
      <c r="V95" s="1659" t="s">
        <v>3755</v>
      </c>
      <c r="W95" s="1711">
        <v>70</v>
      </c>
      <c r="X95" s="1659">
        <f t="shared" si="1"/>
        <v>4.506097582586796</v>
      </c>
      <c r="Y95" s="1659"/>
      <c r="Z95" s="1661"/>
      <c r="AA95" s="1658">
        <v>32.5759</v>
      </c>
      <c r="AB95" s="1659" t="s">
        <v>2987</v>
      </c>
      <c r="AC95" s="1659">
        <v>38.1</v>
      </c>
      <c r="AD95" s="1659" t="s">
        <v>3765</v>
      </c>
      <c r="AE95" s="1711">
        <v>73</v>
      </c>
      <c r="AF95" s="1659">
        <f t="shared" si="2"/>
        <v>0.9367563385815909</v>
      </c>
      <c r="AG95" s="1659"/>
      <c r="AH95" s="1564"/>
      <c r="AI95" s="1575"/>
      <c r="AJ95" s="1584"/>
      <c r="AK95" s="1568"/>
      <c r="AL95" s="1568"/>
      <c r="AM95" s="1549"/>
      <c r="AN95" s="1549"/>
    </row>
    <row r="96" spans="2:40" ht="12.75">
      <c r="B96" s="1683" t="s">
        <v>907</v>
      </c>
      <c r="C96" s="1664">
        <v>2.2679</v>
      </c>
      <c r="D96" s="1665" t="s">
        <v>3532</v>
      </c>
      <c r="E96" s="1664">
        <v>2.8</v>
      </c>
      <c r="F96" s="1665" t="s">
        <v>3736</v>
      </c>
      <c r="G96" s="1711">
        <v>10</v>
      </c>
      <c r="H96" s="1681">
        <f t="shared" si="3"/>
        <v>0.12484254596763515</v>
      </c>
      <c r="I96" s="1659"/>
      <c r="J96" s="1666"/>
      <c r="K96" s="1664">
        <v>29.9519</v>
      </c>
      <c r="L96" s="1665" t="s">
        <v>3481</v>
      </c>
      <c r="M96" s="1664">
        <v>28.1</v>
      </c>
      <c r="N96" s="1665" t="s">
        <v>3746</v>
      </c>
      <c r="O96" s="1711">
        <v>96</v>
      </c>
      <c r="P96" s="1659">
        <f t="shared" si="0"/>
        <v>0.11450137086461924</v>
      </c>
      <c r="Q96" s="1665"/>
      <c r="R96" s="1666"/>
      <c r="S96" s="1664">
        <v>25.2851</v>
      </c>
      <c r="T96" s="1665" t="s">
        <v>3258</v>
      </c>
      <c r="U96" s="1665">
        <v>21.1</v>
      </c>
      <c r="V96" s="1665" t="s">
        <v>3756</v>
      </c>
      <c r="W96" s="1711">
        <v>80</v>
      </c>
      <c r="X96" s="1659">
        <f t="shared" si="1"/>
        <v>0.6927028965675432</v>
      </c>
      <c r="Y96" s="1665"/>
      <c r="Z96" s="1666"/>
      <c r="AA96" s="1664">
        <v>42.4952</v>
      </c>
      <c r="AB96" s="1665" t="s">
        <v>2992</v>
      </c>
      <c r="AC96" s="1665">
        <v>48.1</v>
      </c>
      <c r="AD96" s="1665" t="s">
        <v>3766</v>
      </c>
      <c r="AE96" s="1711">
        <v>127</v>
      </c>
      <c r="AF96" s="1659">
        <f t="shared" si="2"/>
        <v>0.7392313258909253</v>
      </c>
      <c r="AG96" s="1665"/>
      <c r="AH96" s="1604"/>
      <c r="AI96" s="1575"/>
      <c r="AJ96" s="1584"/>
      <c r="AK96" s="1568"/>
      <c r="AL96" s="1568"/>
      <c r="AM96" s="1549"/>
      <c r="AN96" s="1549"/>
    </row>
    <row r="97" spans="2:40" s="1611" customFormat="1" ht="12.75">
      <c r="B97" s="1683" t="s">
        <v>3777</v>
      </c>
      <c r="C97" s="1658"/>
      <c r="D97" s="1659"/>
      <c r="E97" s="1658"/>
      <c r="F97" s="1659"/>
      <c r="G97" s="1690"/>
      <c r="H97" s="1659">
        <f>SUM(H86:H96)</f>
        <v>27.33184996119244</v>
      </c>
      <c r="I97" s="1718">
        <f>CHIDIST(H97,8)</f>
        <v>0.0006194815078647309</v>
      </c>
      <c r="J97" s="1661"/>
      <c r="K97" s="1658"/>
      <c r="L97" s="1659"/>
      <c r="M97" s="1658"/>
      <c r="N97" s="1659"/>
      <c r="O97" s="1690"/>
      <c r="P97" s="1659">
        <f>SUM(P86:P96)</f>
        <v>3.9079417244030994</v>
      </c>
      <c r="Q97" s="1659">
        <f>CHIDIST(P97,9)</f>
        <v>0.9173663421428655</v>
      </c>
      <c r="R97" s="1661"/>
      <c r="S97" s="1658"/>
      <c r="T97" s="1659"/>
      <c r="U97" s="1659"/>
      <c r="V97" s="1659"/>
      <c r="W97" s="1690"/>
      <c r="X97" s="1659">
        <f>SUM(X86:X96)</f>
        <v>19.99516015003015</v>
      </c>
      <c r="Y97" s="1718">
        <f>CHIDIST(X97,9)</f>
        <v>0.017942296508422516</v>
      </c>
      <c r="Z97" s="1661"/>
      <c r="AA97" s="1658"/>
      <c r="AB97" s="1659"/>
      <c r="AC97" s="1659"/>
      <c r="AD97" s="1659"/>
      <c r="AE97" s="1690"/>
      <c r="AF97" s="1659">
        <f>SUM(AF86:AF96)</f>
        <v>10.850474206040316</v>
      </c>
      <c r="AG97" s="1678">
        <f>CHIDIST(AF97,9)</f>
        <v>0.2860976372254141</v>
      </c>
      <c r="AH97" s="1564"/>
      <c r="AI97" s="1628"/>
      <c r="AJ97" s="1629"/>
      <c r="AK97" s="1568"/>
      <c r="AL97" s="1568"/>
      <c r="AM97" s="1627"/>
      <c r="AN97" s="1627"/>
    </row>
    <row r="98" spans="3:40" ht="12.75">
      <c r="C98" s="1658"/>
      <c r="D98" s="1658"/>
      <c r="E98" s="1658"/>
      <c r="F98" s="1658"/>
      <c r="G98" s="1691"/>
      <c r="H98" s="1658"/>
      <c r="I98" s="1658"/>
      <c r="J98" s="1658"/>
      <c r="K98" s="1658"/>
      <c r="L98" s="1653"/>
      <c r="M98" s="1654"/>
      <c r="N98" s="1653"/>
      <c r="O98" s="1708"/>
      <c r="P98" s="1653"/>
      <c r="Q98" s="1653"/>
      <c r="R98" s="1658"/>
      <c r="S98" s="1658"/>
      <c r="T98" s="1658"/>
      <c r="U98" s="1658"/>
      <c r="V98" s="1658"/>
      <c r="W98" s="1691"/>
      <c r="X98" s="1658"/>
      <c r="Y98" s="1658"/>
      <c r="Z98" s="1658"/>
      <c r="AA98" s="1658"/>
      <c r="AB98" s="1658"/>
      <c r="AC98" s="1658"/>
      <c r="AD98" s="1658"/>
      <c r="AE98" s="1691"/>
      <c r="AF98" s="1658"/>
      <c r="AG98" s="1658"/>
      <c r="AH98" s="1578"/>
      <c r="AI98" s="1556"/>
      <c r="AJ98" s="1581"/>
      <c r="AK98" s="1581"/>
      <c r="AL98" s="1556"/>
      <c r="AM98" s="1549"/>
      <c r="AN98" s="1549"/>
    </row>
    <row r="99" spans="2:38" ht="12.75">
      <c r="B99" s="34"/>
      <c r="C99" s="1581"/>
      <c r="D99" s="1581"/>
      <c r="E99" s="1628"/>
      <c r="F99" s="1628"/>
      <c r="G99" s="1705"/>
      <c r="H99" s="1628"/>
      <c r="I99" s="1628"/>
      <c r="J99" s="1556"/>
      <c r="K99" s="1556"/>
      <c r="L99" s="1557"/>
      <c r="M99" s="1668"/>
      <c r="N99" s="1618"/>
      <c r="O99" s="1709"/>
      <c r="P99" s="1618"/>
      <c r="Q99" s="1618"/>
      <c r="R99" s="1581"/>
      <c r="S99" s="1581"/>
      <c r="T99" s="1556"/>
      <c r="U99" s="1616"/>
      <c r="V99" s="1616"/>
      <c r="W99" s="1692"/>
      <c r="X99" s="1616"/>
      <c r="Y99" s="1616"/>
      <c r="Z99" s="1556"/>
      <c r="AA99" s="1556"/>
      <c r="AB99" s="1556"/>
      <c r="AC99" s="1616"/>
      <c r="AD99" s="1616"/>
      <c r="AE99" s="1692"/>
      <c r="AF99" s="1616"/>
      <c r="AG99" s="1616"/>
      <c r="AH99" s="1578"/>
      <c r="AI99" s="1556"/>
      <c r="AJ99" s="1581"/>
      <c r="AK99" s="1581"/>
      <c r="AL99" s="1556"/>
    </row>
    <row r="100" spans="2:38" ht="53.25" customHeight="1">
      <c r="B100" s="34"/>
      <c r="C100" s="1581"/>
      <c r="D100" s="1581"/>
      <c r="E100" s="1628"/>
      <c r="F100" s="1628"/>
      <c r="G100" s="1705"/>
      <c r="H100" s="1628"/>
      <c r="I100" s="1628"/>
      <c r="J100" s="1556"/>
      <c r="K100" s="1556"/>
      <c r="L100" s="1557"/>
      <c r="M100" s="1668"/>
      <c r="N100" s="1618"/>
      <c r="O100" s="1709"/>
      <c r="P100" s="1618"/>
      <c r="Q100" s="1618"/>
      <c r="R100" s="1581"/>
      <c r="S100" s="1581"/>
      <c r="T100" s="1556"/>
      <c r="U100" s="1616"/>
      <c r="V100" s="1616"/>
      <c r="W100" s="1692"/>
      <c r="X100" s="1616"/>
      <c r="Y100" s="1616"/>
      <c r="Z100" s="1556"/>
      <c r="AA100" s="1556"/>
      <c r="AB100" s="1556"/>
      <c r="AC100" s="1616"/>
      <c r="AD100" s="1616"/>
      <c r="AE100" s="1692"/>
      <c r="AF100" s="1616"/>
      <c r="AG100" s="1616"/>
      <c r="AH100" s="1578"/>
      <c r="AI100" s="1556"/>
      <c r="AJ100" s="1581"/>
      <c r="AK100" s="1581"/>
      <c r="AL100" s="1556"/>
    </row>
    <row r="101" spans="2:40" ht="20.25" customHeight="1">
      <c r="B101" s="1563"/>
      <c r="C101" s="1581"/>
      <c r="D101" s="1581"/>
      <c r="E101" s="1628"/>
      <c r="F101" s="1628"/>
      <c r="G101" s="1705"/>
      <c r="H101" s="1628"/>
      <c r="I101" s="1628"/>
      <c r="J101" s="1556"/>
      <c r="K101" s="1556"/>
      <c r="L101" s="1578"/>
      <c r="M101" s="1652"/>
      <c r="N101" s="1627"/>
      <c r="O101" s="1688"/>
      <c r="P101" s="1627"/>
      <c r="Q101" s="1627"/>
      <c r="R101" s="1581"/>
      <c r="S101" s="1581"/>
      <c r="T101" s="1556"/>
      <c r="U101" s="1616"/>
      <c r="V101" s="1616"/>
      <c r="W101" s="1692"/>
      <c r="X101" s="1616"/>
      <c r="Y101" s="1616"/>
      <c r="Z101" s="1556"/>
      <c r="AA101" s="1556"/>
      <c r="AB101" s="1556"/>
      <c r="AC101" s="1616"/>
      <c r="AD101" s="1616"/>
      <c r="AE101" s="1692"/>
      <c r="AF101" s="1616"/>
      <c r="AG101" s="1616"/>
      <c r="AH101" s="1578"/>
      <c r="AI101" s="1556"/>
      <c r="AJ101" s="1581"/>
      <c r="AK101" s="1581"/>
      <c r="AL101" s="1556"/>
      <c r="AM101" s="1546"/>
      <c r="AN101" s="1546"/>
    </row>
    <row r="102" spans="2:40" ht="12.75">
      <c r="B102" s="1723"/>
      <c r="C102" s="1723"/>
      <c r="D102" s="1723"/>
      <c r="E102" s="1723"/>
      <c r="F102" s="1723"/>
      <c r="G102" s="1723"/>
      <c r="H102" s="1723"/>
      <c r="I102" s="1723"/>
      <c r="J102" s="1723"/>
      <c r="K102" s="1723"/>
      <c r="L102" s="1723"/>
      <c r="M102" s="1723"/>
      <c r="N102" s="1723"/>
      <c r="O102" s="1723"/>
      <c r="P102" s="1723"/>
      <c r="Q102" s="1723"/>
      <c r="R102" s="1723"/>
      <c r="S102" s="1723"/>
      <c r="T102" s="1723"/>
      <c r="U102" s="1723"/>
      <c r="V102" s="1723"/>
      <c r="W102" s="1723"/>
      <c r="X102" s="1723"/>
      <c r="Y102" s="1723"/>
      <c r="Z102" s="1723"/>
      <c r="AA102" s="1723"/>
      <c r="AB102" s="1723"/>
      <c r="AC102" s="1723"/>
      <c r="AD102" s="1723"/>
      <c r="AE102" s="1723"/>
      <c r="AF102" s="1723"/>
      <c r="AG102" s="1723"/>
      <c r="AH102" s="1723"/>
      <c r="AI102" s="1723"/>
      <c r="AJ102" s="1723"/>
      <c r="AK102" s="1581"/>
      <c r="AL102" s="1556"/>
      <c r="AM102" s="1546"/>
      <c r="AN102" s="1545"/>
    </row>
    <row r="103" spans="2:40" ht="12.75">
      <c r="B103" s="1565"/>
      <c r="C103" s="1566"/>
      <c r="D103" s="1566"/>
      <c r="E103" s="1674"/>
      <c r="F103" s="1622"/>
      <c r="G103" s="1706"/>
      <c r="H103" s="1622"/>
      <c r="I103" s="1622"/>
      <c r="J103" s="1560"/>
      <c r="K103" s="1560"/>
      <c r="L103" s="1561"/>
      <c r="M103" s="1630"/>
      <c r="N103" s="1620"/>
      <c r="O103" s="1694"/>
      <c r="P103" s="1620"/>
      <c r="Q103" s="1620"/>
      <c r="R103" s="1559"/>
      <c r="S103" s="1559"/>
      <c r="T103" s="1560"/>
      <c r="U103" s="1619"/>
      <c r="V103" s="1619"/>
      <c r="W103" s="1693"/>
      <c r="X103" s="1619"/>
      <c r="Y103" s="1619"/>
      <c r="Z103" s="1560"/>
      <c r="AA103" s="1560"/>
      <c r="AB103" s="1560"/>
      <c r="AC103" s="1619"/>
      <c r="AD103" s="1619"/>
      <c r="AE103" s="1693"/>
      <c r="AF103" s="1619"/>
      <c r="AG103" s="1619"/>
      <c r="AH103" s="1561"/>
      <c r="AI103" s="1560"/>
      <c r="AJ103" s="1559"/>
      <c r="AK103" s="1559"/>
      <c r="AL103" s="1560"/>
      <c r="AM103" s="1546"/>
      <c r="AN103" s="1545"/>
    </row>
    <row r="104" spans="2:39" ht="12.75">
      <c r="B104" s="1562"/>
      <c r="C104" s="1567"/>
      <c r="D104" s="1567"/>
      <c r="E104" s="1675"/>
      <c r="F104" s="1623"/>
      <c r="G104" s="1704"/>
      <c r="H104" s="1623"/>
      <c r="I104" s="1623"/>
      <c r="J104" s="1560"/>
      <c r="K104" s="1560"/>
      <c r="L104" s="1561"/>
      <c r="M104" s="1630"/>
      <c r="N104" s="1620"/>
      <c r="O104" s="1694"/>
      <c r="P104" s="1620"/>
      <c r="Q104" s="1620"/>
      <c r="R104" s="1559"/>
      <c r="S104" s="1559"/>
      <c r="T104" s="1560"/>
      <c r="U104" s="1619"/>
      <c r="V104" s="1619"/>
      <c r="W104" s="1693"/>
      <c r="X104" s="1619"/>
      <c r="Y104" s="1619"/>
      <c r="Z104" s="1560"/>
      <c r="AA104" s="1560"/>
      <c r="AB104" s="1560"/>
      <c r="AC104" s="1619"/>
      <c r="AD104" s="1619"/>
      <c r="AE104" s="1693"/>
      <c r="AF104" s="1619"/>
      <c r="AG104" s="1619"/>
      <c r="AH104" s="1561"/>
      <c r="AI104" s="1560"/>
      <c r="AJ104" s="1559"/>
      <c r="AK104" s="1559"/>
      <c r="AL104" s="1560"/>
      <c r="AM104" s="1549"/>
    </row>
    <row r="105" spans="2:39" ht="12.75">
      <c r="B105" s="1562"/>
      <c r="C105" s="1567"/>
      <c r="D105" s="1567"/>
      <c r="E105" s="1675"/>
      <c r="F105" s="1623"/>
      <c r="G105" s="1704"/>
      <c r="H105" s="1623"/>
      <c r="I105" s="1623"/>
      <c r="J105" s="1560"/>
      <c r="K105" s="1560"/>
      <c r="L105" s="1561"/>
      <c r="M105" s="1630"/>
      <c r="N105" s="1620"/>
      <c r="O105" s="1694"/>
      <c r="P105" s="1620"/>
      <c r="Q105" s="1620"/>
      <c r="R105" s="1559"/>
      <c r="S105" s="1559"/>
      <c r="T105" s="1560"/>
      <c r="U105" s="1619"/>
      <c r="V105" s="1619"/>
      <c r="W105" s="1693"/>
      <c r="X105" s="1619"/>
      <c r="Y105" s="1619"/>
      <c r="Z105" s="1560"/>
      <c r="AA105" s="1560"/>
      <c r="AB105" s="1560"/>
      <c r="AC105" s="1619"/>
      <c r="AD105" s="1619"/>
      <c r="AE105" s="1693"/>
      <c r="AF105" s="1619"/>
      <c r="AG105" s="1619"/>
      <c r="AH105" s="1561"/>
      <c r="AI105" s="1560"/>
      <c r="AJ105" s="1559"/>
      <c r="AK105" s="1559"/>
      <c r="AL105" s="1560"/>
      <c r="AM105" s="1549"/>
    </row>
    <row r="106" spans="2:40" ht="12.75">
      <c r="B106" s="1590"/>
      <c r="C106" s="1726"/>
      <c r="D106" s="1726"/>
      <c r="E106" s="1726"/>
      <c r="F106" s="1726"/>
      <c r="G106" s="1726"/>
      <c r="H106" s="1726"/>
      <c r="I106" s="1726"/>
      <c r="J106" s="1726"/>
      <c r="K106" s="1726"/>
      <c r="L106" s="1726"/>
      <c r="M106" s="1726"/>
      <c r="N106" s="1726"/>
      <c r="O106" s="1726"/>
      <c r="P106" s="1726"/>
      <c r="Q106" s="1726"/>
      <c r="R106" s="1726"/>
      <c r="S106" s="1726"/>
      <c r="T106" s="1726"/>
      <c r="U106" s="1726"/>
      <c r="V106" s="1726"/>
      <c r="W106" s="1726"/>
      <c r="X106" s="1726"/>
      <c r="Y106" s="1726"/>
      <c r="Z106" s="1726"/>
      <c r="AA106" s="1726"/>
      <c r="AB106" s="1726"/>
      <c r="AC106" s="1639"/>
      <c r="AD106" s="1639"/>
      <c r="AE106" s="1699"/>
      <c r="AF106" s="1646"/>
      <c r="AG106" s="1646"/>
      <c r="AH106" s="1603"/>
      <c r="AI106" s="1770"/>
      <c r="AJ106" s="1776"/>
      <c r="AK106" s="1589"/>
      <c r="AL106" s="1578"/>
      <c r="AM106" s="1545"/>
      <c r="AN106" s="1546"/>
    </row>
    <row r="107" spans="2:40" ht="12.75">
      <c r="B107" s="1598"/>
      <c r="C107" s="1762"/>
      <c r="D107" s="1762"/>
      <c r="E107" s="1762"/>
      <c r="F107" s="1762"/>
      <c r="G107" s="1762"/>
      <c r="H107" s="1762"/>
      <c r="I107" s="1762"/>
      <c r="J107" s="1762"/>
      <c r="K107" s="1762"/>
      <c r="L107" s="1762"/>
      <c r="M107" s="1762"/>
      <c r="N107" s="1762"/>
      <c r="O107" s="1762"/>
      <c r="P107" s="1762"/>
      <c r="Q107" s="1762"/>
      <c r="R107" s="1762"/>
      <c r="S107" s="1762"/>
      <c r="T107" s="1762"/>
      <c r="U107" s="1762"/>
      <c r="V107" s="1762"/>
      <c r="W107" s="1762"/>
      <c r="X107" s="1762"/>
      <c r="Y107" s="1762"/>
      <c r="Z107" s="1762"/>
      <c r="AA107" s="1762"/>
      <c r="AB107" s="1762"/>
      <c r="AC107" s="1762"/>
      <c r="AD107" s="1762"/>
      <c r="AE107" s="1762"/>
      <c r="AF107" s="1762"/>
      <c r="AG107" s="1762"/>
      <c r="AH107" s="1762"/>
      <c r="AI107" s="1772"/>
      <c r="AJ107" s="1777"/>
      <c r="AK107" s="1608"/>
      <c r="AL107" s="1578"/>
      <c r="AM107" s="1545"/>
      <c r="AN107" s="1546"/>
    </row>
    <row r="108" spans="2:40" ht="12.75">
      <c r="B108" s="1592"/>
      <c r="C108" s="1559"/>
      <c r="D108" s="1561"/>
      <c r="E108" s="1630"/>
      <c r="F108" s="1620"/>
      <c r="G108" s="1694"/>
      <c r="H108" s="1620"/>
      <c r="I108" s="1620"/>
      <c r="J108" s="1561"/>
      <c r="K108" s="1559"/>
      <c r="L108" s="1561"/>
      <c r="M108" s="1630"/>
      <c r="N108" s="1620"/>
      <c r="O108" s="1694"/>
      <c r="P108" s="1620"/>
      <c r="Q108" s="1620"/>
      <c r="R108" s="1561"/>
      <c r="S108" s="1559"/>
      <c r="T108" s="1561"/>
      <c r="U108" s="1620"/>
      <c r="V108" s="1620"/>
      <c r="W108" s="1694"/>
      <c r="X108" s="1620"/>
      <c r="Y108" s="1620"/>
      <c r="Z108" s="1561"/>
      <c r="AA108" s="1559"/>
      <c r="AB108" s="1561"/>
      <c r="AC108" s="1620"/>
      <c r="AD108" s="1620"/>
      <c r="AE108" s="1694"/>
      <c r="AF108" s="1620"/>
      <c r="AG108" s="1620"/>
      <c r="AH108" s="1561"/>
      <c r="AI108" s="1780"/>
      <c r="AJ108" s="1781"/>
      <c r="AK108" s="1601"/>
      <c r="AL108" s="1561"/>
      <c r="AM108" s="1545"/>
      <c r="AN108" s="1546"/>
    </row>
    <row r="109" spans="2:40" ht="12.75">
      <c r="B109" s="1569"/>
      <c r="C109" s="1577"/>
      <c r="D109" s="1586"/>
      <c r="E109" s="1619"/>
      <c r="F109" s="1641"/>
      <c r="G109" s="1695"/>
      <c r="H109" s="1644"/>
      <c r="I109" s="1644"/>
      <c r="J109" s="1561"/>
      <c r="K109" s="1577"/>
      <c r="L109" s="1586"/>
      <c r="M109" s="1619"/>
      <c r="N109" s="1641"/>
      <c r="O109" s="1695"/>
      <c r="P109" s="1644"/>
      <c r="Q109" s="1644"/>
      <c r="R109" s="1561"/>
      <c r="S109" s="1577"/>
      <c r="T109" s="1586"/>
      <c r="U109" s="1641"/>
      <c r="V109" s="1641"/>
      <c r="W109" s="1695"/>
      <c r="X109" s="1644"/>
      <c r="Y109" s="1644"/>
      <c r="Z109" s="1561"/>
      <c r="AA109" s="1577"/>
      <c r="AB109" s="1586"/>
      <c r="AC109" s="1641"/>
      <c r="AD109" s="1641"/>
      <c r="AE109" s="1695"/>
      <c r="AF109" s="1644"/>
      <c r="AG109" s="1644"/>
      <c r="AH109" s="1561"/>
      <c r="AI109" s="1778"/>
      <c r="AJ109" s="1779"/>
      <c r="AK109" s="1601"/>
      <c r="AL109" s="1561"/>
      <c r="AM109" s="1545"/>
      <c r="AN109" s="1546"/>
    </row>
    <row r="110" spans="2:40" ht="12.75">
      <c r="B110" s="1592"/>
      <c r="C110" s="1577"/>
      <c r="D110" s="1586"/>
      <c r="E110" s="1619"/>
      <c r="F110" s="1641"/>
      <c r="G110" s="1695"/>
      <c r="H110" s="1644"/>
      <c r="I110" s="1644"/>
      <c r="J110" s="1561"/>
      <c r="K110" s="1577"/>
      <c r="L110" s="1586"/>
      <c r="M110" s="1619"/>
      <c r="N110" s="1641"/>
      <c r="O110" s="1695"/>
      <c r="P110" s="1644"/>
      <c r="Q110" s="1644"/>
      <c r="R110" s="1561"/>
      <c r="S110" s="1577"/>
      <c r="T110" s="1586"/>
      <c r="U110" s="1641"/>
      <c r="V110" s="1641"/>
      <c r="W110" s="1695"/>
      <c r="X110" s="1644"/>
      <c r="Y110" s="1644"/>
      <c r="Z110" s="1561"/>
      <c r="AA110" s="1577"/>
      <c r="AB110" s="1586"/>
      <c r="AC110" s="1641"/>
      <c r="AD110" s="1641"/>
      <c r="AE110" s="1695"/>
      <c r="AF110" s="1644"/>
      <c r="AG110" s="1644"/>
      <c r="AH110" s="1561"/>
      <c r="AI110" s="1780"/>
      <c r="AJ110" s="1781"/>
      <c r="AK110" s="1601"/>
      <c r="AL110" s="1561"/>
      <c r="AM110" s="1545"/>
      <c r="AN110" s="1546"/>
    </row>
    <row r="111" spans="2:40" ht="12.75">
      <c r="B111" s="1569"/>
      <c r="C111" s="1577"/>
      <c r="D111" s="1586"/>
      <c r="E111" s="1619"/>
      <c r="F111" s="1641"/>
      <c r="G111" s="1695"/>
      <c r="H111" s="1644"/>
      <c r="I111" s="1644"/>
      <c r="J111" s="1561"/>
      <c r="K111" s="1577"/>
      <c r="L111" s="1586"/>
      <c r="M111" s="1619"/>
      <c r="N111" s="1641"/>
      <c r="O111" s="1695"/>
      <c r="P111" s="1644"/>
      <c r="Q111" s="1644"/>
      <c r="R111" s="1561"/>
      <c r="S111" s="1577"/>
      <c r="T111" s="1586"/>
      <c r="U111" s="1641"/>
      <c r="V111" s="1641"/>
      <c r="W111" s="1695"/>
      <c r="X111" s="1644"/>
      <c r="Y111" s="1644"/>
      <c r="Z111" s="1561"/>
      <c r="AA111" s="1577"/>
      <c r="AB111" s="1586"/>
      <c r="AC111" s="1641"/>
      <c r="AD111" s="1641"/>
      <c r="AE111" s="1695"/>
      <c r="AF111" s="1644"/>
      <c r="AG111" s="1644"/>
      <c r="AH111" s="1561"/>
      <c r="AI111" s="1768"/>
      <c r="AJ111" s="1782"/>
      <c r="AK111" s="1601"/>
      <c r="AL111" s="1561"/>
      <c r="AM111" s="1545"/>
      <c r="AN111" s="1546"/>
    </row>
    <row r="112" spans="2:40" ht="12.75">
      <c r="B112" s="1569"/>
      <c r="C112" s="1577"/>
      <c r="D112" s="1586"/>
      <c r="E112" s="1619"/>
      <c r="F112" s="1641"/>
      <c r="G112" s="1695"/>
      <c r="H112" s="1644"/>
      <c r="I112" s="1644"/>
      <c r="J112" s="1561"/>
      <c r="K112" s="1577"/>
      <c r="L112" s="1586"/>
      <c r="M112" s="1619"/>
      <c r="N112" s="1641"/>
      <c r="O112" s="1695"/>
      <c r="P112" s="1644"/>
      <c r="Q112" s="1644"/>
      <c r="R112" s="1561"/>
      <c r="S112" s="1577"/>
      <c r="T112" s="1586"/>
      <c r="U112" s="1641"/>
      <c r="V112" s="1641"/>
      <c r="W112" s="1695"/>
      <c r="X112" s="1644"/>
      <c r="Y112" s="1644"/>
      <c r="Z112" s="1561"/>
      <c r="AA112" s="1577"/>
      <c r="AB112" s="1586"/>
      <c r="AC112" s="1641"/>
      <c r="AD112" s="1641"/>
      <c r="AE112" s="1695"/>
      <c r="AF112" s="1644"/>
      <c r="AG112" s="1644"/>
      <c r="AH112" s="1561"/>
      <c r="AI112" s="1778"/>
      <c r="AJ112" s="1779"/>
      <c r="AK112" s="1601"/>
      <c r="AL112" s="1561"/>
      <c r="AM112" s="1545"/>
      <c r="AN112" s="1546"/>
    </row>
    <row r="113" spans="2:40" ht="12.75">
      <c r="B113" s="1569"/>
      <c r="C113" s="1577"/>
      <c r="D113" s="1586"/>
      <c r="E113" s="1619"/>
      <c r="F113" s="1641"/>
      <c r="G113" s="1695"/>
      <c r="H113" s="1644"/>
      <c r="I113" s="1644"/>
      <c r="J113" s="1561"/>
      <c r="K113" s="1577"/>
      <c r="L113" s="1586"/>
      <c r="M113" s="1619"/>
      <c r="N113" s="1641"/>
      <c r="O113" s="1695"/>
      <c r="P113" s="1644"/>
      <c r="Q113" s="1644"/>
      <c r="R113" s="1561"/>
      <c r="S113" s="1577"/>
      <c r="T113" s="1586"/>
      <c r="U113" s="1641"/>
      <c r="V113" s="1641"/>
      <c r="W113" s="1695"/>
      <c r="X113" s="1644"/>
      <c r="Y113" s="1644"/>
      <c r="Z113" s="1561"/>
      <c r="AA113" s="1577"/>
      <c r="AB113" s="1586"/>
      <c r="AC113" s="1641"/>
      <c r="AD113" s="1641"/>
      <c r="AE113" s="1695"/>
      <c r="AF113" s="1644"/>
      <c r="AG113" s="1644"/>
      <c r="AH113" s="1561"/>
      <c r="AI113" s="1778"/>
      <c r="AJ113" s="1779"/>
      <c r="AK113" s="1601"/>
      <c r="AL113" s="1561"/>
      <c r="AM113" s="1545"/>
      <c r="AN113" s="1546"/>
    </row>
    <row r="114" spans="2:40" ht="12.75">
      <c r="B114" s="1599"/>
      <c r="C114" s="1577"/>
      <c r="D114" s="1586"/>
      <c r="E114" s="1619"/>
      <c r="F114" s="1641"/>
      <c r="G114" s="1695"/>
      <c r="H114" s="1644"/>
      <c r="I114" s="1644"/>
      <c r="J114" s="1561"/>
      <c r="K114" s="1577"/>
      <c r="L114" s="1586"/>
      <c r="M114" s="1619"/>
      <c r="N114" s="1641"/>
      <c r="O114" s="1695"/>
      <c r="P114" s="1644"/>
      <c r="Q114" s="1644"/>
      <c r="R114" s="1561"/>
      <c r="S114" s="1577"/>
      <c r="T114" s="1586"/>
      <c r="U114" s="1641"/>
      <c r="V114" s="1641"/>
      <c r="W114" s="1695"/>
      <c r="X114" s="1644"/>
      <c r="Y114" s="1644"/>
      <c r="Z114" s="1561"/>
      <c r="AA114" s="1577"/>
      <c r="AB114" s="1586"/>
      <c r="AC114" s="1641"/>
      <c r="AD114" s="1641"/>
      <c r="AE114" s="1695"/>
      <c r="AF114" s="1644"/>
      <c r="AG114" s="1644"/>
      <c r="AH114" s="1561"/>
      <c r="AI114" s="1780"/>
      <c r="AJ114" s="1781"/>
      <c r="AK114" s="1601"/>
      <c r="AL114" s="1561"/>
      <c r="AM114" s="1545"/>
      <c r="AN114" s="1546"/>
    </row>
    <row r="115" spans="2:40" ht="12.75">
      <c r="B115" s="1569"/>
      <c r="C115" s="1577"/>
      <c r="D115" s="1586"/>
      <c r="E115" s="1619"/>
      <c r="F115" s="1641"/>
      <c r="G115" s="1695"/>
      <c r="H115" s="1644"/>
      <c r="I115" s="1644"/>
      <c r="J115" s="1561"/>
      <c r="K115" s="1577"/>
      <c r="L115" s="1586"/>
      <c r="M115" s="1619"/>
      <c r="N115" s="1641"/>
      <c r="O115" s="1695"/>
      <c r="P115" s="1644"/>
      <c r="Q115" s="1644"/>
      <c r="R115" s="1561"/>
      <c r="S115" s="1577"/>
      <c r="T115" s="1586"/>
      <c r="U115" s="1641"/>
      <c r="V115" s="1641"/>
      <c r="W115" s="1695"/>
      <c r="X115" s="1644"/>
      <c r="Y115" s="1644"/>
      <c r="Z115" s="1561"/>
      <c r="AA115" s="1577"/>
      <c r="AB115" s="1586"/>
      <c r="AC115" s="1641"/>
      <c r="AD115" s="1641"/>
      <c r="AE115" s="1695"/>
      <c r="AF115" s="1644"/>
      <c r="AG115" s="1644"/>
      <c r="AH115" s="1561"/>
      <c r="AI115" s="1768"/>
      <c r="AJ115" s="1782"/>
      <c r="AK115" s="1601"/>
      <c r="AL115" s="1561"/>
      <c r="AM115" s="1545"/>
      <c r="AN115" s="1546"/>
    </row>
    <row r="116" spans="2:40" ht="12.75">
      <c r="B116" s="1569"/>
      <c r="C116" s="1577"/>
      <c r="D116" s="1600"/>
      <c r="E116" s="1619"/>
      <c r="F116" s="1634"/>
      <c r="G116" s="1707"/>
      <c r="H116" s="1634"/>
      <c r="I116" s="1634"/>
      <c r="J116" s="1561"/>
      <c r="K116" s="1577"/>
      <c r="L116" s="1586"/>
      <c r="M116" s="1619"/>
      <c r="N116" s="1641"/>
      <c r="O116" s="1695"/>
      <c r="P116" s="1644"/>
      <c r="Q116" s="1644"/>
      <c r="R116" s="1561"/>
      <c r="S116" s="1577"/>
      <c r="T116" s="1586"/>
      <c r="U116" s="1641"/>
      <c r="V116" s="1641"/>
      <c r="W116" s="1695"/>
      <c r="X116" s="1644"/>
      <c r="Y116" s="1644"/>
      <c r="Z116" s="1561"/>
      <c r="AA116" s="1577"/>
      <c r="AB116" s="1586"/>
      <c r="AC116" s="1641"/>
      <c r="AD116" s="1641"/>
      <c r="AE116" s="1695"/>
      <c r="AF116" s="1644"/>
      <c r="AG116" s="1644"/>
      <c r="AH116" s="1561"/>
      <c r="AI116" s="1778"/>
      <c r="AJ116" s="1779"/>
      <c r="AK116" s="1601"/>
      <c r="AL116" s="1561"/>
      <c r="AM116" s="1545"/>
      <c r="AN116" s="1546"/>
    </row>
    <row r="117" spans="2:40" ht="12.75">
      <c r="B117" s="1569"/>
      <c r="C117" s="1577"/>
      <c r="D117" s="1586"/>
      <c r="E117" s="1619"/>
      <c r="F117" s="1641"/>
      <c r="G117" s="1695"/>
      <c r="H117" s="1644"/>
      <c r="I117" s="1644"/>
      <c r="J117" s="1561"/>
      <c r="K117" s="1577"/>
      <c r="L117" s="1586"/>
      <c r="M117" s="1619"/>
      <c r="N117" s="1641"/>
      <c r="O117" s="1695"/>
      <c r="P117" s="1644"/>
      <c r="Q117" s="1644"/>
      <c r="R117" s="1561"/>
      <c r="S117" s="1577"/>
      <c r="T117" s="1586"/>
      <c r="U117" s="1641"/>
      <c r="V117" s="1641"/>
      <c r="W117" s="1695"/>
      <c r="X117" s="1644"/>
      <c r="Y117" s="1644"/>
      <c r="Z117" s="1561"/>
      <c r="AA117" s="1577"/>
      <c r="AB117" s="1586"/>
      <c r="AC117" s="1641"/>
      <c r="AD117" s="1641"/>
      <c r="AE117" s="1695"/>
      <c r="AF117" s="1644"/>
      <c r="AG117" s="1644"/>
      <c r="AH117" s="1561"/>
      <c r="AI117" s="1778"/>
      <c r="AJ117" s="1779"/>
      <c r="AK117" s="1601"/>
      <c r="AL117" s="1561"/>
      <c r="AM117" s="1545"/>
      <c r="AN117" s="1546"/>
    </row>
    <row r="118" spans="2:40" ht="12.75">
      <c r="B118" s="1599"/>
      <c r="C118" s="1577"/>
      <c r="D118" s="1586"/>
      <c r="E118" s="1619"/>
      <c r="F118" s="1641"/>
      <c r="G118" s="1695"/>
      <c r="H118" s="1644"/>
      <c r="I118" s="1644"/>
      <c r="J118" s="1561"/>
      <c r="K118" s="1577"/>
      <c r="L118" s="1586"/>
      <c r="M118" s="1619"/>
      <c r="N118" s="1641"/>
      <c r="O118" s="1695"/>
      <c r="P118" s="1644"/>
      <c r="Q118" s="1644"/>
      <c r="R118" s="1561"/>
      <c r="S118" s="1577"/>
      <c r="T118" s="1586"/>
      <c r="U118" s="1641"/>
      <c r="V118" s="1641"/>
      <c r="W118" s="1695"/>
      <c r="X118" s="1644"/>
      <c r="Y118" s="1644"/>
      <c r="Z118" s="1561"/>
      <c r="AA118" s="1577"/>
      <c r="AB118" s="1586"/>
      <c r="AC118" s="1641"/>
      <c r="AD118" s="1641"/>
      <c r="AE118" s="1695"/>
      <c r="AF118" s="1644"/>
      <c r="AG118" s="1644"/>
      <c r="AH118" s="1561"/>
      <c r="AI118" s="1780"/>
      <c r="AJ118" s="1781"/>
      <c r="AK118" s="1601"/>
      <c r="AL118" s="1561"/>
      <c r="AM118" s="1545"/>
      <c r="AN118" s="1546"/>
    </row>
    <row r="119" spans="2:40" ht="12.75">
      <c r="B119" s="1569"/>
      <c r="C119" s="1577"/>
      <c r="D119" s="1586"/>
      <c r="E119" s="1619"/>
      <c r="F119" s="1641"/>
      <c r="G119" s="1695"/>
      <c r="H119" s="1644"/>
      <c r="I119" s="1644"/>
      <c r="J119" s="1561"/>
      <c r="K119" s="1577"/>
      <c r="L119" s="1586"/>
      <c r="M119" s="1619"/>
      <c r="N119" s="1641"/>
      <c r="O119" s="1695"/>
      <c r="P119" s="1644"/>
      <c r="Q119" s="1644"/>
      <c r="R119" s="1561"/>
      <c r="S119" s="1577"/>
      <c r="T119" s="1586"/>
      <c r="U119" s="1641"/>
      <c r="V119" s="1641"/>
      <c r="W119" s="1695"/>
      <c r="X119" s="1644"/>
      <c r="Y119" s="1644"/>
      <c r="Z119" s="1561"/>
      <c r="AA119" s="1577"/>
      <c r="AB119" s="1586"/>
      <c r="AC119" s="1641"/>
      <c r="AD119" s="1641"/>
      <c r="AE119" s="1695"/>
      <c r="AF119" s="1644"/>
      <c r="AG119" s="1644"/>
      <c r="AH119" s="1561"/>
      <c r="AI119" s="1768"/>
      <c r="AJ119" s="1782"/>
      <c r="AK119" s="1601"/>
      <c r="AL119" s="1561"/>
      <c r="AM119" s="1545"/>
      <c r="AN119" s="1546"/>
    </row>
    <row r="120" spans="2:40" ht="12.75">
      <c r="B120" s="1569"/>
      <c r="C120" s="1577"/>
      <c r="D120" s="1586"/>
      <c r="E120" s="1619"/>
      <c r="F120" s="1641"/>
      <c r="G120" s="1695"/>
      <c r="H120" s="1644"/>
      <c r="I120" s="1644"/>
      <c r="J120" s="1561"/>
      <c r="K120" s="1577"/>
      <c r="L120" s="1586"/>
      <c r="M120" s="1619"/>
      <c r="N120" s="1641"/>
      <c r="O120" s="1695"/>
      <c r="P120" s="1644"/>
      <c r="Q120" s="1644"/>
      <c r="R120" s="1561"/>
      <c r="S120" s="1577"/>
      <c r="T120" s="1586"/>
      <c r="U120" s="1641"/>
      <c r="V120" s="1641"/>
      <c r="W120" s="1695"/>
      <c r="X120" s="1644"/>
      <c r="Y120" s="1644"/>
      <c r="Z120" s="1561"/>
      <c r="AA120" s="1577"/>
      <c r="AB120" s="1586"/>
      <c r="AC120" s="1641"/>
      <c r="AD120" s="1641"/>
      <c r="AE120" s="1695"/>
      <c r="AF120" s="1644"/>
      <c r="AG120" s="1644"/>
      <c r="AH120" s="1561"/>
      <c r="AI120" s="1778"/>
      <c r="AJ120" s="1779"/>
      <c r="AK120" s="1601"/>
      <c r="AL120" s="1561"/>
      <c r="AM120" s="1545"/>
      <c r="AN120" s="1546"/>
    </row>
    <row r="121" spans="2:40" ht="12.75">
      <c r="B121" s="1569"/>
      <c r="C121" s="1577"/>
      <c r="D121" s="1586"/>
      <c r="E121" s="1619"/>
      <c r="F121" s="1641"/>
      <c r="G121" s="1695"/>
      <c r="H121" s="1644"/>
      <c r="I121" s="1644"/>
      <c r="J121" s="1561"/>
      <c r="K121" s="1577"/>
      <c r="L121" s="1586"/>
      <c r="M121" s="1619"/>
      <c r="N121" s="1641"/>
      <c r="O121" s="1695"/>
      <c r="P121" s="1644"/>
      <c r="Q121" s="1644"/>
      <c r="R121" s="1561"/>
      <c r="S121" s="1577"/>
      <c r="T121" s="1586"/>
      <c r="U121" s="1641"/>
      <c r="V121" s="1641"/>
      <c r="W121" s="1695"/>
      <c r="X121" s="1644"/>
      <c r="Y121" s="1644"/>
      <c r="Z121" s="1561"/>
      <c r="AA121" s="1577"/>
      <c r="AB121" s="1586"/>
      <c r="AC121" s="1641"/>
      <c r="AD121" s="1641"/>
      <c r="AE121" s="1695"/>
      <c r="AF121" s="1644"/>
      <c r="AG121" s="1644"/>
      <c r="AH121" s="1561"/>
      <c r="AI121" s="1778"/>
      <c r="AJ121" s="1779"/>
      <c r="AK121" s="1601"/>
      <c r="AL121" s="1561"/>
      <c r="AM121" s="1545"/>
      <c r="AN121" s="1546"/>
    </row>
    <row r="122" spans="2:40" ht="12.75">
      <c r="B122" s="1593"/>
      <c r="C122" s="1577"/>
      <c r="D122" s="1586"/>
      <c r="E122" s="1619"/>
      <c r="F122" s="1641"/>
      <c r="G122" s="1695"/>
      <c r="H122" s="1644"/>
      <c r="I122" s="1644"/>
      <c r="J122" s="1561"/>
      <c r="K122" s="1577"/>
      <c r="L122" s="1586"/>
      <c r="M122" s="1619"/>
      <c r="N122" s="1641"/>
      <c r="O122" s="1695"/>
      <c r="P122" s="1644"/>
      <c r="Q122" s="1644"/>
      <c r="R122" s="1561"/>
      <c r="S122" s="1577"/>
      <c r="T122" s="1586"/>
      <c r="U122" s="1641"/>
      <c r="V122" s="1641"/>
      <c r="W122" s="1695"/>
      <c r="X122" s="1644"/>
      <c r="Y122" s="1644"/>
      <c r="Z122" s="1561"/>
      <c r="AA122" s="1577"/>
      <c r="AB122" s="1586"/>
      <c r="AC122" s="1641"/>
      <c r="AD122" s="1641"/>
      <c r="AE122" s="1695"/>
      <c r="AF122" s="1644"/>
      <c r="AG122" s="1644"/>
      <c r="AH122" s="1561"/>
      <c r="AI122" s="1780"/>
      <c r="AJ122" s="1781"/>
      <c r="AK122" s="1601"/>
      <c r="AL122" s="1561"/>
      <c r="AM122" s="1545"/>
      <c r="AN122" s="1546"/>
    </row>
    <row r="123" spans="2:40" ht="12.75">
      <c r="B123" s="1569"/>
      <c r="C123" s="1577"/>
      <c r="D123" s="1586"/>
      <c r="E123" s="1619"/>
      <c r="F123" s="1641"/>
      <c r="G123" s="1695"/>
      <c r="H123" s="1644"/>
      <c r="I123" s="1644"/>
      <c r="J123" s="1561"/>
      <c r="K123" s="1577"/>
      <c r="L123" s="1586"/>
      <c r="M123" s="1619"/>
      <c r="N123" s="1641"/>
      <c r="O123" s="1695"/>
      <c r="P123" s="1644"/>
      <c r="Q123" s="1644"/>
      <c r="R123" s="1561"/>
      <c r="S123" s="1577"/>
      <c r="T123" s="1586"/>
      <c r="U123" s="1641"/>
      <c r="V123" s="1641"/>
      <c r="W123" s="1695"/>
      <c r="X123" s="1644"/>
      <c r="Y123" s="1644"/>
      <c r="Z123" s="1561"/>
      <c r="AA123" s="1577"/>
      <c r="AB123" s="1586"/>
      <c r="AC123" s="1641"/>
      <c r="AD123" s="1641"/>
      <c r="AE123" s="1695"/>
      <c r="AF123" s="1644"/>
      <c r="AG123" s="1644"/>
      <c r="AH123" s="1561"/>
      <c r="AI123" s="1768"/>
      <c r="AJ123" s="1782"/>
      <c r="AK123" s="1601"/>
      <c r="AL123" s="1561"/>
      <c r="AM123" s="1545"/>
      <c r="AN123" s="1546"/>
    </row>
    <row r="124" spans="2:40" ht="12.75" customHeight="1">
      <c r="B124" s="1569"/>
      <c r="C124" s="1577"/>
      <c r="D124" s="1586"/>
      <c r="E124" s="1619"/>
      <c r="F124" s="1641"/>
      <c r="G124" s="1695"/>
      <c r="H124" s="1644"/>
      <c r="I124" s="1644"/>
      <c r="J124" s="1561"/>
      <c r="K124" s="1577"/>
      <c r="L124" s="1586"/>
      <c r="M124" s="1619"/>
      <c r="N124" s="1641"/>
      <c r="O124" s="1695"/>
      <c r="P124" s="1644"/>
      <c r="Q124" s="1644"/>
      <c r="R124" s="1561"/>
      <c r="S124" s="1577"/>
      <c r="T124" s="1586"/>
      <c r="U124" s="1641"/>
      <c r="V124" s="1641"/>
      <c r="W124" s="1695"/>
      <c r="X124" s="1644"/>
      <c r="Y124" s="1644"/>
      <c r="Z124" s="1561"/>
      <c r="AA124" s="1577"/>
      <c r="AB124" s="1586"/>
      <c r="AC124" s="1641"/>
      <c r="AD124" s="1641"/>
      <c r="AE124" s="1695"/>
      <c r="AF124" s="1644"/>
      <c r="AG124" s="1644"/>
      <c r="AH124" s="1561"/>
      <c r="AI124" s="1768"/>
      <c r="AJ124" s="1782"/>
      <c r="AK124" s="1601"/>
      <c r="AL124" s="1561"/>
      <c r="AM124" s="1548"/>
      <c r="AN124" s="1548"/>
    </row>
    <row r="125" spans="2:40" ht="12.75" customHeight="1">
      <c r="B125" s="1570"/>
      <c r="C125" s="1587"/>
      <c r="D125" s="1591"/>
      <c r="E125" s="1669"/>
      <c r="F125" s="1640"/>
      <c r="G125" s="1696"/>
      <c r="H125" s="1647"/>
      <c r="I125" s="1647"/>
      <c r="J125" s="1580"/>
      <c r="K125" s="1587"/>
      <c r="L125" s="1591"/>
      <c r="M125" s="1669"/>
      <c r="N125" s="1640"/>
      <c r="O125" s="1696"/>
      <c r="P125" s="1647"/>
      <c r="Q125" s="1647"/>
      <c r="R125" s="1580"/>
      <c r="S125" s="1587"/>
      <c r="T125" s="1591"/>
      <c r="U125" s="1640"/>
      <c r="V125" s="1640"/>
      <c r="W125" s="1696"/>
      <c r="X125" s="1647"/>
      <c r="Y125" s="1647"/>
      <c r="Z125" s="1580"/>
      <c r="AA125" s="1587"/>
      <c r="AB125" s="1591"/>
      <c r="AC125" s="1640"/>
      <c r="AD125" s="1640"/>
      <c r="AE125" s="1696"/>
      <c r="AF125" s="1647"/>
      <c r="AG125" s="1647"/>
      <c r="AH125" s="1580"/>
      <c r="AI125" s="1766"/>
      <c r="AJ125" s="1783"/>
      <c r="AK125" s="1601"/>
      <c r="AL125" s="1561"/>
      <c r="AM125" s="1548"/>
      <c r="AN125" s="1548"/>
    </row>
    <row r="126" spans="2:38" ht="12.75">
      <c r="B126" s="1734"/>
      <c r="C126" s="1734"/>
      <c r="D126" s="1734"/>
      <c r="E126" s="1734"/>
      <c r="F126" s="1734"/>
      <c r="G126" s="1734"/>
      <c r="H126" s="1734"/>
      <c r="I126" s="1734"/>
      <c r="J126" s="1734"/>
      <c r="K126" s="1734"/>
      <c r="L126" s="1734"/>
      <c r="M126" s="1734"/>
      <c r="N126" s="1734"/>
      <c r="O126" s="1734"/>
      <c r="P126" s="1734"/>
      <c r="Q126" s="1734"/>
      <c r="R126" s="1734"/>
      <c r="S126" s="1734"/>
      <c r="T126" s="1734"/>
      <c r="U126" s="1734"/>
      <c r="V126" s="1734"/>
      <c r="W126" s="1734"/>
      <c r="X126" s="1734"/>
      <c r="Y126" s="1734"/>
      <c r="Z126" s="1734"/>
      <c r="AA126" s="1734"/>
      <c r="AB126" s="1734"/>
      <c r="AC126" s="1734"/>
      <c r="AD126" s="1734"/>
      <c r="AE126" s="1734"/>
      <c r="AF126" s="1734"/>
      <c r="AG126" s="1734"/>
      <c r="AH126" s="1734"/>
      <c r="AI126" s="1734"/>
      <c r="AJ126" s="1734"/>
      <c r="AK126" s="1735"/>
      <c r="AL126" s="1735"/>
    </row>
    <row r="127" spans="2:38" ht="12.75">
      <c r="B127" s="1735"/>
      <c r="C127" s="1735"/>
      <c r="D127" s="1735"/>
      <c r="E127" s="1735"/>
      <c r="F127" s="1735"/>
      <c r="G127" s="1735"/>
      <c r="H127" s="1735"/>
      <c r="I127" s="1735"/>
      <c r="J127" s="1735"/>
      <c r="K127" s="1735"/>
      <c r="L127" s="1735"/>
      <c r="M127" s="1735"/>
      <c r="N127" s="1735"/>
      <c r="O127" s="1735"/>
      <c r="P127" s="1735"/>
      <c r="Q127" s="1735"/>
      <c r="R127" s="1735"/>
      <c r="S127" s="1735"/>
      <c r="T127" s="1735"/>
      <c r="U127" s="1735"/>
      <c r="V127" s="1735"/>
      <c r="W127" s="1735"/>
      <c r="X127" s="1735"/>
      <c r="Y127" s="1735"/>
      <c r="Z127" s="1735"/>
      <c r="AA127" s="1735"/>
      <c r="AB127" s="1735"/>
      <c r="AC127" s="1735"/>
      <c r="AD127" s="1735"/>
      <c r="AE127" s="1735"/>
      <c r="AF127" s="1735"/>
      <c r="AG127" s="1735"/>
      <c r="AH127" s="1735"/>
      <c r="AI127" s="1735"/>
      <c r="AJ127" s="1735"/>
      <c r="AK127" s="1735"/>
      <c r="AL127" s="1735"/>
    </row>
    <row r="128" spans="2:38" ht="12.75">
      <c r="B128" s="6"/>
      <c r="C128" s="1554"/>
      <c r="D128" s="1554"/>
      <c r="E128" s="1614"/>
      <c r="F128" s="1614"/>
      <c r="G128" s="1697"/>
      <c r="H128" s="1614"/>
      <c r="I128" s="1614"/>
      <c r="J128" s="1554"/>
      <c r="K128" s="1554"/>
      <c r="L128" s="1555"/>
      <c r="M128" s="1670"/>
      <c r="N128" s="1615"/>
      <c r="O128" s="1710"/>
      <c r="P128" s="1615"/>
      <c r="Q128" s="1615"/>
      <c r="R128" s="1554"/>
      <c r="S128" s="1554"/>
      <c r="T128" s="1554"/>
      <c r="U128" s="1614"/>
      <c r="V128" s="1614"/>
      <c r="W128" s="1697"/>
      <c r="X128" s="1614"/>
      <c r="Y128" s="1614"/>
      <c r="Z128" s="1554"/>
      <c r="AA128" s="1554"/>
      <c r="AB128" s="1554"/>
      <c r="AC128" s="1614"/>
      <c r="AD128" s="1614"/>
      <c r="AE128" s="1697"/>
      <c r="AF128" s="1614"/>
      <c r="AG128" s="1614"/>
      <c r="AH128" s="1553"/>
      <c r="AI128" s="1554"/>
      <c r="AJ128" s="1581"/>
      <c r="AK128" s="1581"/>
      <c r="AL128" s="1556"/>
    </row>
    <row r="129" spans="2:38" ht="12.75">
      <c r="B129" s="34"/>
      <c r="C129" s="1581"/>
      <c r="D129" s="1581"/>
      <c r="E129" s="1628"/>
      <c r="F129" s="1628"/>
      <c r="G129" s="1705"/>
      <c r="H129" s="1628"/>
      <c r="I129" s="1628"/>
      <c r="J129" s="1556"/>
      <c r="K129" s="1556"/>
      <c r="L129" s="1578"/>
      <c r="M129" s="1652"/>
      <c r="N129" s="1627"/>
      <c r="O129" s="1688"/>
      <c r="P129" s="1627"/>
      <c r="Q129" s="1627"/>
      <c r="R129" s="1581"/>
      <c r="S129" s="1581"/>
      <c r="T129" s="1556"/>
      <c r="U129" s="1616"/>
      <c r="V129" s="1616"/>
      <c r="W129" s="1692"/>
      <c r="X129" s="1616"/>
      <c r="Y129" s="1616"/>
      <c r="Z129" s="1556"/>
      <c r="AA129" s="1556"/>
      <c r="AB129" s="1556"/>
      <c r="AC129" s="1616"/>
      <c r="AD129" s="1616"/>
      <c r="AE129" s="1692"/>
      <c r="AF129" s="1616"/>
      <c r="AG129" s="1616"/>
      <c r="AH129" s="1578"/>
      <c r="AI129" s="1556"/>
      <c r="AJ129" s="1581"/>
      <c r="AK129" s="1581"/>
      <c r="AL129" s="1556"/>
    </row>
    <row r="130" spans="2:38" ht="12.75">
      <c r="B130" s="1553"/>
      <c r="C130" s="1553"/>
      <c r="D130" s="1553"/>
      <c r="J130" s="1553"/>
      <c r="K130" s="1553"/>
      <c r="L130" s="1553"/>
      <c r="R130" s="1553"/>
      <c r="S130" s="1553"/>
      <c r="T130" s="1553"/>
      <c r="Z130" s="1553"/>
      <c r="AA130" s="1553"/>
      <c r="AB130" s="1553"/>
      <c r="AH130" s="1553"/>
      <c r="AI130" s="1553"/>
      <c r="AJ130" s="1553"/>
      <c r="AK130" s="1553"/>
      <c r="AL130" s="1553"/>
    </row>
    <row r="131" spans="2:38" ht="12.75">
      <c r="B131" s="1553"/>
      <c r="C131" s="1553"/>
      <c r="D131" s="1553"/>
      <c r="J131" s="1553"/>
      <c r="K131" s="1553"/>
      <c r="L131" s="1553"/>
      <c r="R131" s="1553"/>
      <c r="S131" s="1553"/>
      <c r="T131" s="1553"/>
      <c r="Z131" s="1553"/>
      <c r="AA131" s="1553"/>
      <c r="AB131" s="1553"/>
      <c r="AH131" s="1553"/>
      <c r="AI131" s="1553"/>
      <c r="AJ131" s="1553"/>
      <c r="AK131" s="1553"/>
      <c r="AL131" s="1553"/>
    </row>
    <row r="132" spans="2:38" ht="12.75">
      <c r="B132" s="1553"/>
      <c r="C132" s="1553"/>
      <c r="D132" s="1553"/>
      <c r="J132" s="1553"/>
      <c r="K132" s="1553"/>
      <c r="L132" s="1553"/>
      <c r="R132" s="1553"/>
      <c r="S132" s="1553"/>
      <c r="T132" s="1553"/>
      <c r="Z132" s="1553"/>
      <c r="AA132" s="1553"/>
      <c r="AB132" s="1553"/>
      <c r="AH132" s="1553"/>
      <c r="AI132" s="1553"/>
      <c r="AJ132" s="1553"/>
      <c r="AK132" s="1553"/>
      <c r="AL132" s="1553"/>
    </row>
  </sheetData>
  <sheetProtection/>
  <mergeCells count="48">
    <mergeCell ref="AI115:AJ115"/>
    <mergeCell ref="AI119:AJ119"/>
    <mergeCell ref="AI108:AJ108"/>
    <mergeCell ref="AI114:AJ114"/>
    <mergeCell ref="AI118:AJ118"/>
    <mergeCell ref="K107:R107"/>
    <mergeCell ref="S107:Z107"/>
    <mergeCell ref="AA107:AH107"/>
    <mergeCell ref="B127:AL127"/>
    <mergeCell ref="AI109:AJ109"/>
    <mergeCell ref="AI110:AJ110"/>
    <mergeCell ref="AI111:AJ111"/>
    <mergeCell ref="AI112:AJ112"/>
    <mergeCell ref="AI113:AJ113"/>
    <mergeCell ref="AI116:AJ116"/>
    <mergeCell ref="AI117:AJ117"/>
    <mergeCell ref="AI120:AJ120"/>
    <mergeCell ref="AI122:AJ122"/>
    <mergeCell ref="B102:AJ102"/>
    <mergeCell ref="C27:D27"/>
    <mergeCell ref="K27:L27"/>
    <mergeCell ref="K26:Q26"/>
    <mergeCell ref="S26:Y26"/>
    <mergeCell ref="B126:AL126"/>
    <mergeCell ref="AI123:AJ123"/>
    <mergeCell ref="AI124:AJ124"/>
    <mergeCell ref="AI125:AJ125"/>
    <mergeCell ref="AI121:AJ121"/>
    <mergeCell ref="S27:T27"/>
    <mergeCell ref="AA27:AB27"/>
    <mergeCell ref="C17:I17"/>
    <mergeCell ref="C26:I26"/>
    <mergeCell ref="AA26:AG26"/>
    <mergeCell ref="B2:AJ2"/>
    <mergeCell ref="C5:T5"/>
    <mergeCell ref="AA5:AJ5"/>
    <mergeCell ref="C8:D8"/>
    <mergeCell ref="J8:T8"/>
    <mergeCell ref="E27:G27"/>
    <mergeCell ref="M27:O27"/>
    <mergeCell ref="U27:W27"/>
    <mergeCell ref="AC27:AE27"/>
    <mergeCell ref="C107:J107"/>
    <mergeCell ref="B16:AJ16"/>
    <mergeCell ref="B27:B28"/>
    <mergeCell ref="AI26:AJ26"/>
    <mergeCell ref="AI106:AJ107"/>
    <mergeCell ref="C106:AB106"/>
  </mergeCells>
  <printOptions/>
  <pageMargins left="0.7" right="0.7" top="0.75" bottom="0.75" header="0.3" footer="0.3"/>
  <pageSetup fitToHeight="0" fitToWidth="1" horizontalDpi="600" verticalDpi="600" orientation="landscape" paperSize="9" scale="78" r:id="rId1"/>
  <rowBreaks count="1" manualBreakCount="1">
    <brk id="98" min="1" max="17" man="1"/>
  </rowBreaks>
</worksheet>
</file>

<file path=xl/worksheets/sheet2.xml><?xml version="1.0" encoding="utf-8"?>
<worksheet xmlns="http://schemas.openxmlformats.org/spreadsheetml/2006/main" xmlns:r="http://schemas.openxmlformats.org/officeDocument/2006/relationships">
  <sheetPr>
    <pageSetUpPr fitToPage="1"/>
  </sheetPr>
  <dimension ref="B1:S169"/>
  <sheetViews>
    <sheetView showGridLines="0" zoomScalePageLayoutView="0" workbookViewId="0" topLeftCell="A1">
      <selection activeCell="A1" sqref="A1"/>
    </sheetView>
  </sheetViews>
  <sheetFormatPr defaultColWidth="9.140625" defaultRowHeight="12.75"/>
  <cols>
    <col min="1" max="1" width="2.28125" style="0" customWidth="1"/>
    <col min="2" max="2" width="20.7109375" style="0" customWidth="1"/>
    <col min="3" max="4" width="10.140625" style="0" customWidth="1"/>
    <col min="5" max="5" width="11.140625" style="0" customWidth="1"/>
    <col min="6" max="6" width="10.57421875" style="0" customWidth="1"/>
    <col min="7" max="7" width="10.8515625" style="0" customWidth="1"/>
    <col min="8" max="8" width="11.57421875" style="0" customWidth="1"/>
    <col min="9" max="9" width="10.28125" style="0" customWidth="1"/>
    <col min="10" max="10" width="15.140625" style="0" customWidth="1"/>
    <col min="11" max="11" width="5.00390625" style="0" customWidth="1"/>
    <col min="12" max="12" width="12.140625" style="0" customWidth="1"/>
    <col min="13" max="13" width="3.57421875" style="0" customWidth="1"/>
    <col min="14" max="14" width="9.7109375" style="0" customWidth="1"/>
    <col min="15" max="15" width="3.57421875" style="0" customWidth="1"/>
    <col min="16" max="16" width="10.28125" style="0" customWidth="1"/>
    <col min="17" max="17" width="21.28125" style="0" customWidth="1"/>
    <col min="18" max="18" width="82.7109375" style="0" customWidth="1"/>
  </cols>
  <sheetData>
    <row r="1" spans="2:19" ht="14.25">
      <c r="B1" s="1720" t="s">
        <v>0</v>
      </c>
      <c r="C1" s="1720"/>
      <c r="D1" s="1720"/>
      <c r="E1" s="1720"/>
      <c r="F1" s="1720"/>
      <c r="G1" s="1720"/>
      <c r="H1" s="1720"/>
      <c r="I1" s="1720"/>
      <c r="J1" s="1720"/>
      <c r="K1" s="1720"/>
      <c r="L1" s="1721"/>
      <c r="M1" s="1721"/>
      <c r="N1" s="1721"/>
      <c r="O1" s="1721"/>
      <c r="P1" s="1721"/>
      <c r="Q1" s="49"/>
      <c r="R1" s="13"/>
      <c r="S1" s="4"/>
    </row>
    <row r="2" spans="2:19" ht="5.25" customHeight="1">
      <c r="B2" s="20"/>
      <c r="C2" s="47"/>
      <c r="D2" s="47"/>
      <c r="E2" s="47"/>
      <c r="F2" s="47"/>
      <c r="G2" s="47"/>
      <c r="H2" s="47"/>
      <c r="I2" s="47"/>
      <c r="J2" s="47"/>
      <c r="K2" s="47"/>
      <c r="L2" s="5"/>
      <c r="M2" s="47"/>
      <c r="N2" s="42"/>
      <c r="O2" s="47"/>
      <c r="P2" s="42"/>
      <c r="Q2" s="42"/>
      <c r="R2" s="50"/>
      <c r="S2" s="4"/>
    </row>
    <row r="3" spans="2:19" ht="19.5">
      <c r="B3" s="4"/>
      <c r="C3" s="4"/>
      <c r="D3" s="77"/>
      <c r="E3" s="77"/>
      <c r="F3" s="77"/>
      <c r="G3" s="77"/>
      <c r="H3" s="77"/>
      <c r="I3" s="77"/>
      <c r="J3" s="77"/>
      <c r="K3" s="77"/>
      <c r="L3" s="128"/>
      <c r="M3" s="128"/>
      <c r="N3" s="128"/>
      <c r="O3" s="128"/>
      <c r="P3" s="128"/>
      <c r="Q3" s="77"/>
      <c r="R3" s="3" t="s">
        <v>1</v>
      </c>
      <c r="S3" s="129"/>
    </row>
    <row r="4" spans="2:19" ht="12.75">
      <c r="B4" s="4"/>
      <c r="C4" s="1722" t="s">
        <v>2</v>
      </c>
      <c r="D4" s="1722"/>
      <c r="E4" s="1722"/>
      <c r="F4" s="1722"/>
      <c r="G4" s="1722"/>
      <c r="H4" s="1722"/>
      <c r="I4" s="1722"/>
      <c r="J4" s="1722"/>
      <c r="K4" s="42"/>
      <c r="L4" s="42"/>
      <c r="M4" s="42"/>
      <c r="N4" s="42"/>
      <c r="O4" s="42"/>
      <c r="P4" s="42"/>
      <c r="Q4" s="42"/>
      <c r="R4" s="50" t="s">
        <v>3</v>
      </c>
      <c r="S4" s="129"/>
    </row>
    <row r="5" spans="2:19" ht="30.75" customHeight="1">
      <c r="B5" s="27" t="s">
        <v>4</v>
      </c>
      <c r="C5" s="1722"/>
      <c r="D5" s="1722"/>
      <c r="E5" s="1722"/>
      <c r="F5" s="1722"/>
      <c r="G5" s="1722"/>
      <c r="H5" s="1722"/>
      <c r="I5" s="1722"/>
      <c r="J5" s="1722"/>
      <c r="K5" s="42"/>
      <c r="L5" s="42"/>
      <c r="M5" s="42"/>
      <c r="N5" s="42"/>
      <c r="O5" s="42"/>
      <c r="P5" s="42"/>
      <c r="Q5" s="42"/>
      <c r="R5" s="50" t="s">
        <v>5</v>
      </c>
      <c r="S5" s="129"/>
    </row>
    <row r="6" spans="2:19" ht="18.75" customHeight="1">
      <c r="B6" s="4"/>
      <c r="C6" s="1722"/>
      <c r="D6" s="1722"/>
      <c r="E6" s="1722"/>
      <c r="F6" s="1722"/>
      <c r="G6" s="1722"/>
      <c r="H6" s="1722"/>
      <c r="I6" s="1722"/>
      <c r="J6" s="1722"/>
      <c r="K6" s="42"/>
      <c r="L6" s="42"/>
      <c r="M6" s="42"/>
      <c r="N6" s="42"/>
      <c r="O6" s="42"/>
      <c r="P6" s="42"/>
      <c r="Q6" s="42"/>
      <c r="R6" s="50" t="s">
        <v>6</v>
      </c>
      <c r="S6" s="129"/>
    </row>
    <row r="7" spans="2:19" ht="24" customHeight="1">
      <c r="B7" s="131"/>
      <c r="C7" s="130" t="s">
        <v>7</v>
      </c>
      <c r="D7" s="4"/>
      <c r="E7" s="4"/>
      <c r="F7" s="4"/>
      <c r="G7" s="4"/>
      <c r="H7" s="4"/>
      <c r="I7" s="4"/>
      <c r="J7" s="4"/>
      <c r="K7" s="132"/>
      <c r="L7" s="42"/>
      <c r="M7" s="42"/>
      <c r="N7" s="42"/>
      <c r="O7" s="42"/>
      <c r="P7" s="42"/>
      <c r="Q7" s="42"/>
      <c r="R7" s="50" t="s">
        <v>8</v>
      </c>
      <c r="S7" s="129"/>
    </row>
    <row r="8" spans="2:19" ht="12.75">
      <c r="B8" s="4"/>
      <c r="C8" s="1753" t="s">
        <v>9</v>
      </c>
      <c r="D8" s="1753"/>
      <c r="E8" s="1754" t="s">
        <v>10</v>
      </c>
      <c r="F8" s="1754"/>
      <c r="G8" s="1754"/>
      <c r="H8" s="1754"/>
      <c r="I8" s="1754"/>
      <c r="J8" s="1754"/>
      <c r="K8" s="42"/>
      <c r="L8" s="42"/>
      <c r="M8" s="42"/>
      <c r="N8" s="42"/>
      <c r="O8" s="42"/>
      <c r="P8" s="42"/>
      <c r="Q8" s="42"/>
      <c r="R8" s="50" t="s">
        <v>11</v>
      </c>
      <c r="S8" s="129"/>
    </row>
    <row r="9" spans="2:19" ht="15">
      <c r="B9" s="4"/>
      <c r="C9" s="21"/>
      <c r="D9" s="21"/>
      <c r="E9" s="42"/>
      <c r="F9" s="42"/>
      <c r="G9" s="42"/>
      <c r="H9" s="42"/>
      <c r="I9" s="42"/>
      <c r="J9" s="42"/>
      <c r="K9" s="42"/>
      <c r="L9" s="42"/>
      <c r="M9" s="42"/>
      <c r="N9" s="42"/>
      <c r="O9" s="42"/>
      <c r="P9" s="42"/>
      <c r="Q9" s="42"/>
      <c r="R9" s="2"/>
      <c r="S9" s="43"/>
    </row>
    <row r="10" spans="2:19" ht="15">
      <c r="B10" s="19" t="s">
        <v>12</v>
      </c>
      <c r="C10" s="34"/>
      <c r="D10" s="34"/>
      <c r="E10" s="42"/>
      <c r="F10" s="42"/>
      <c r="G10" s="42"/>
      <c r="H10" s="42"/>
      <c r="I10" s="42"/>
      <c r="J10" s="42"/>
      <c r="K10" s="42"/>
      <c r="L10" s="42"/>
      <c r="M10" s="42"/>
      <c r="N10" s="42"/>
      <c r="O10" s="42"/>
      <c r="P10" s="42"/>
      <c r="Q10" s="35"/>
      <c r="R10" s="50"/>
      <c r="S10" s="4"/>
    </row>
    <row r="11" spans="2:19" ht="21.75" customHeight="1">
      <c r="B11" s="1723" t="s">
        <v>13</v>
      </c>
      <c r="C11" s="1723"/>
      <c r="D11" s="1723"/>
      <c r="E11" s="1723"/>
      <c r="F11" s="1723"/>
      <c r="G11" s="1723"/>
      <c r="H11" s="1723"/>
      <c r="I11" s="1723"/>
      <c r="J11" s="1723"/>
      <c r="K11" s="1723"/>
      <c r="L11" s="1723"/>
      <c r="M11" s="1723"/>
      <c r="N11" s="1723"/>
      <c r="O11" s="1723"/>
      <c r="P11" s="1723"/>
      <c r="Q11" s="48"/>
      <c r="R11" s="15"/>
      <c r="S11" s="10"/>
    </row>
    <row r="12" spans="2:19" ht="16.5" customHeight="1">
      <c r="B12" s="87" t="s">
        <v>14</v>
      </c>
      <c r="C12" s="1" t="s">
        <v>2</v>
      </c>
      <c r="D12" s="22"/>
      <c r="E12" s="42"/>
      <c r="F12" s="42"/>
      <c r="G12" s="42"/>
      <c r="H12" s="42"/>
      <c r="I12" s="42"/>
      <c r="J12" s="42"/>
      <c r="K12" s="42"/>
      <c r="L12" s="42"/>
      <c r="M12" s="42"/>
      <c r="N12" s="42"/>
      <c r="O12" s="42"/>
      <c r="P12" s="42"/>
      <c r="Q12" s="42"/>
      <c r="R12" s="50"/>
      <c r="S12" s="4"/>
    </row>
    <row r="13" spans="2:19" ht="12.75">
      <c r="B13" s="11"/>
      <c r="C13" s="23" t="s">
        <v>15</v>
      </c>
      <c r="D13" s="23"/>
      <c r="E13" s="42"/>
      <c r="F13" s="42"/>
      <c r="G13" s="42"/>
      <c r="H13" s="42"/>
      <c r="I13" s="42"/>
      <c r="J13" s="42"/>
      <c r="K13" s="42"/>
      <c r="L13" s="42"/>
      <c r="M13" s="42"/>
      <c r="N13" s="42"/>
      <c r="O13" s="42"/>
      <c r="P13" s="42"/>
      <c r="Q13" s="42"/>
      <c r="R13" s="4"/>
      <c r="S13" s="4"/>
    </row>
    <row r="14" spans="2:19" ht="12.75">
      <c r="B14" s="11"/>
      <c r="C14" s="23" t="s">
        <v>16</v>
      </c>
      <c r="D14" s="23"/>
      <c r="E14" s="42"/>
      <c r="F14" s="42"/>
      <c r="G14" s="42"/>
      <c r="H14" s="42"/>
      <c r="I14" s="42"/>
      <c r="J14" s="42"/>
      <c r="K14" s="42"/>
      <c r="L14" s="42"/>
      <c r="M14" s="42"/>
      <c r="N14" s="42"/>
      <c r="O14" s="42"/>
      <c r="P14" s="42"/>
      <c r="Q14" s="42"/>
      <c r="R14" s="4"/>
      <c r="S14" s="4"/>
    </row>
    <row r="15" spans="2:19" ht="12.75">
      <c r="B15" s="1724" t="s">
        <v>17</v>
      </c>
      <c r="C15" s="1726" t="s">
        <v>18</v>
      </c>
      <c r="D15" s="1726"/>
      <c r="E15" s="1726" t="s">
        <v>19</v>
      </c>
      <c r="F15" s="1726"/>
      <c r="G15" s="1726" t="s">
        <v>20</v>
      </c>
      <c r="H15" s="1726"/>
      <c r="I15" s="1726" t="s">
        <v>21</v>
      </c>
      <c r="J15" s="1726"/>
      <c r="K15" s="1727"/>
      <c r="L15" s="7"/>
      <c r="M15" s="63"/>
      <c r="N15" s="7"/>
      <c r="O15" s="63"/>
      <c r="P15" s="7"/>
      <c r="Q15" s="37"/>
      <c r="R15" s="24"/>
      <c r="S15" s="24"/>
    </row>
    <row r="16" spans="2:19" ht="12.75">
      <c r="B16" s="1725"/>
      <c r="C16" s="45" t="s">
        <v>22</v>
      </c>
      <c r="D16" s="106" t="s">
        <v>23</v>
      </c>
      <c r="E16" s="45" t="s">
        <v>22</v>
      </c>
      <c r="F16" s="106" t="s">
        <v>23</v>
      </c>
      <c r="G16" s="45" t="s">
        <v>22</v>
      </c>
      <c r="H16" s="106" t="s">
        <v>23</v>
      </c>
      <c r="I16" s="86" t="s">
        <v>24</v>
      </c>
      <c r="J16" s="1728" t="s">
        <v>23</v>
      </c>
      <c r="K16" s="1729"/>
      <c r="L16" s="4"/>
      <c r="M16" s="74"/>
      <c r="N16" s="54"/>
      <c r="O16" s="74"/>
      <c r="P16" s="4"/>
      <c r="Q16" s="4"/>
      <c r="R16" s="4"/>
      <c r="S16" s="4"/>
    </row>
    <row r="17" spans="2:19" ht="13.5" customHeight="1">
      <c r="B17" s="82" t="s">
        <v>25</v>
      </c>
      <c r="C17" s="14">
        <v>89.2854</v>
      </c>
      <c r="D17" s="55" t="s">
        <v>26</v>
      </c>
      <c r="E17" s="14">
        <v>89.6248</v>
      </c>
      <c r="F17" s="55" t="s">
        <v>27</v>
      </c>
      <c r="G17" s="14">
        <v>88.9637</v>
      </c>
      <c r="H17" s="79" t="s">
        <v>28</v>
      </c>
      <c r="I17" s="101" t="s">
        <v>29</v>
      </c>
      <c r="J17" s="1730" t="s">
        <v>30</v>
      </c>
      <c r="K17" s="1731"/>
      <c r="L17" s="4"/>
      <c r="M17" s="52"/>
      <c r="N17" s="54"/>
      <c r="O17" s="52"/>
      <c r="P17" s="4"/>
      <c r="Q17" s="4"/>
      <c r="R17" s="4"/>
      <c r="S17" s="4"/>
    </row>
    <row r="18" spans="2:19" ht="13.5" customHeight="1">
      <c r="B18" s="82" t="s">
        <v>31</v>
      </c>
      <c r="C18" s="16"/>
      <c r="D18" s="55"/>
      <c r="E18" s="16"/>
      <c r="F18" s="55"/>
      <c r="G18" s="16"/>
      <c r="H18" s="55"/>
      <c r="I18" s="14"/>
      <c r="J18" s="1719"/>
      <c r="K18" s="1719"/>
      <c r="L18" s="4"/>
      <c r="M18" s="52"/>
      <c r="N18" s="54"/>
      <c r="O18" s="52"/>
      <c r="P18" s="4"/>
      <c r="Q18" s="42"/>
      <c r="R18" s="42"/>
      <c r="S18" s="42"/>
    </row>
    <row r="19" spans="2:19" ht="13.5" customHeight="1">
      <c r="B19" s="25" t="s">
        <v>32</v>
      </c>
      <c r="C19" s="14">
        <v>95.2445</v>
      </c>
      <c r="D19" s="55" t="s">
        <v>33</v>
      </c>
      <c r="E19" s="14">
        <v>94.6683</v>
      </c>
      <c r="F19" s="55" t="s">
        <v>34</v>
      </c>
      <c r="G19" s="14">
        <v>95.8458</v>
      </c>
      <c r="H19" s="55" t="s">
        <v>35</v>
      </c>
      <c r="I19" s="14" t="s">
        <v>36</v>
      </c>
      <c r="J19" s="1719" t="s">
        <v>37</v>
      </c>
      <c r="K19" s="1719"/>
      <c r="L19" s="4"/>
      <c r="M19" s="52"/>
      <c r="N19" s="54"/>
      <c r="O19" s="52"/>
      <c r="P19" s="4"/>
      <c r="Q19" s="4"/>
      <c r="R19" s="4"/>
      <c r="S19" s="4"/>
    </row>
    <row r="20" spans="2:19" ht="13.5" customHeight="1">
      <c r="B20" s="25" t="s">
        <v>38</v>
      </c>
      <c r="C20" s="14">
        <v>92.3744</v>
      </c>
      <c r="D20" s="55" t="s">
        <v>39</v>
      </c>
      <c r="E20" s="14">
        <v>93.6119</v>
      </c>
      <c r="F20" s="55" t="s">
        <v>40</v>
      </c>
      <c r="G20" s="14">
        <v>91.0442</v>
      </c>
      <c r="H20" s="55" t="s">
        <v>41</v>
      </c>
      <c r="I20" s="14" t="s">
        <v>42</v>
      </c>
      <c r="J20" s="1719" t="s">
        <v>43</v>
      </c>
      <c r="K20" s="1719"/>
      <c r="L20" s="4"/>
      <c r="M20" s="52"/>
      <c r="N20" s="54"/>
      <c r="O20" s="52"/>
      <c r="P20" s="4"/>
      <c r="Q20" s="4"/>
      <c r="R20" s="4"/>
      <c r="S20" s="4"/>
    </row>
    <row r="21" spans="2:19" ht="9" customHeight="1">
      <c r="B21" s="111"/>
      <c r="C21" s="16"/>
      <c r="D21" s="55"/>
      <c r="E21" s="16"/>
      <c r="F21" s="55"/>
      <c r="G21" s="16"/>
      <c r="H21" s="55"/>
      <c r="I21" s="14"/>
      <c r="J21" s="55"/>
      <c r="K21" s="107"/>
      <c r="L21" s="4"/>
      <c r="M21" s="52"/>
      <c r="N21" s="54"/>
      <c r="O21" s="52"/>
      <c r="P21" s="4"/>
      <c r="Q21" s="42"/>
      <c r="R21" s="42"/>
      <c r="S21" s="42"/>
    </row>
    <row r="22" spans="2:19" ht="13.5" customHeight="1">
      <c r="B22" s="25" t="s">
        <v>44</v>
      </c>
      <c r="C22" s="14">
        <v>93.2312</v>
      </c>
      <c r="D22" s="55" t="s">
        <v>45</v>
      </c>
      <c r="E22" s="14">
        <v>93.9241</v>
      </c>
      <c r="F22" s="55" t="s">
        <v>46</v>
      </c>
      <c r="G22" s="14">
        <v>92.4929</v>
      </c>
      <c r="H22" s="55" t="s">
        <v>47</v>
      </c>
      <c r="I22" s="14" t="s">
        <v>48</v>
      </c>
      <c r="J22" s="1719" t="s">
        <v>49</v>
      </c>
      <c r="K22" s="1719"/>
      <c r="L22" s="4"/>
      <c r="M22" s="52"/>
      <c r="N22" s="54"/>
      <c r="O22" s="52"/>
      <c r="P22" s="4"/>
      <c r="Q22" s="4"/>
      <c r="R22" s="4"/>
      <c r="S22" s="4"/>
    </row>
    <row r="23" spans="2:19" ht="13.5" customHeight="1">
      <c r="B23" s="25" t="s">
        <v>50</v>
      </c>
      <c r="C23" s="14">
        <v>90.3222</v>
      </c>
      <c r="D23" s="55" t="s">
        <v>51</v>
      </c>
      <c r="E23" s="14">
        <v>89.8051</v>
      </c>
      <c r="F23" s="55" t="s">
        <v>52</v>
      </c>
      <c r="G23" s="14">
        <v>90.8237</v>
      </c>
      <c r="H23" s="55" t="s">
        <v>53</v>
      </c>
      <c r="I23" s="14" t="s">
        <v>54</v>
      </c>
      <c r="J23" s="1719" t="s">
        <v>55</v>
      </c>
      <c r="K23" s="1719"/>
      <c r="L23" s="4"/>
      <c r="M23" s="52"/>
      <c r="N23" s="54"/>
      <c r="O23" s="52"/>
      <c r="P23" s="4"/>
      <c r="Q23" s="4"/>
      <c r="R23" s="4"/>
      <c r="S23" s="4"/>
    </row>
    <row r="24" spans="2:19" ht="13.5" customHeight="1">
      <c r="B24" s="25" t="s">
        <v>56</v>
      </c>
      <c r="C24" s="14">
        <v>89.9647</v>
      </c>
      <c r="D24" s="55" t="s">
        <v>57</v>
      </c>
      <c r="E24" s="14">
        <v>90.1087</v>
      </c>
      <c r="F24" s="55" t="s">
        <v>58</v>
      </c>
      <c r="G24" s="14">
        <v>89.8336</v>
      </c>
      <c r="H24" s="55" t="s">
        <v>59</v>
      </c>
      <c r="I24" s="14" t="s">
        <v>60</v>
      </c>
      <c r="J24" s="1719" t="s">
        <v>61</v>
      </c>
      <c r="K24" s="1719"/>
      <c r="L24" s="4"/>
      <c r="M24" s="52"/>
      <c r="N24" s="54"/>
      <c r="O24" s="52"/>
      <c r="P24" s="4"/>
      <c r="Q24" s="4"/>
      <c r="R24" s="4"/>
      <c r="S24" s="4"/>
    </row>
    <row r="25" spans="2:19" ht="13.5" customHeight="1">
      <c r="B25" s="25" t="s">
        <v>62</v>
      </c>
      <c r="C25" s="14">
        <v>90.0377</v>
      </c>
      <c r="D25" s="55" t="s">
        <v>63</v>
      </c>
      <c r="E25" s="14">
        <v>89.6055</v>
      </c>
      <c r="F25" s="55" t="s">
        <v>64</v>
      </c>
      <c r="G25" s="14">
        <v>90.4436</v>
      </c>
      <c r="H25" s="55" t="s">
        <v>65</v>
      </c>
      <c r="I25" s="14" t="s">
        <v>66</v>
      </c>
      <c r="J25" s="1719" t="s">
        <v>67</v>
      </c>
      <c r="K25" s="1719"/>
      <c r="L25" s="4"/>
      <c r="M25" s="52"/>
      <c r="N25" s="54"/>
      <c r="O25" s="52"/>
      <c r="P25" s="4"/>
      <c r="Q25" s="4"/>
      <c r="R25" s="4"/>
      <c r="S25" s="4"/>
    </row>
    <row r="26" spans="2:19" ht="13.5" customHeight="1">
      <c r="B26" s="25" t="s">
        <v>68</v>
      </c>
      <c r="C26" s="14">
        <v>87.4894</v>
      </c>
      <c r="D26" s="55" t="s">
        <v>69</v>
      </c>
      <c r="E26" s="14">
        <v>87.6578</v>
      </c>
      <c r="F26" s="55" t="s">
        <v>70</v>
      </c>
      <c r="G26" s="14">
        <v>87.3277</v>
      </c>
      <c r="H26" s="55" t="s">
        <v>71</v>
      </c>
      <c r="I26" s="14" t="s">
        <v>72</v>
      </c>
      <c r="J26" s="1719" t="s">
        <v>73</v>
      </c>
      <c r="K26" s="1719"/>
      <c r="L26" s="4"/>
      <c r="M26" s="52"/>
      <c r="N26" s="54"/>
      <c r="O26" s="52"/>
      <c r="P26" s="4"/>
      <c r="Q26" s="4"/>
      <c r="R26" s="4"/>
      <c r="S26" s="4"/>
    </row>
    <row r="27" spans="2:19" ht="13.5" customHeight="1">
      <c r="B27" s="25" t="s">
        <v>74</v>
      </c>
      <c r="C27" s="14">
        <v>85.7935</v>
      </c>
      <c r="D27" s="55" t="s">
        <v>75</v>
      </c>
      <c r="E27" s="14">
        <v>86.3424</v>
      </c>
      <c r="F27" s="55" t="s">
        <v>76</v>
      </c>
      <c r="G27" s="14">
        <v>85.2744</v>
      </c>
      <c r="H27" s="55" t="s">
        <v>77</v>
      </c>
      <c r="I27" s="14" t="s">
        <v>78</v>
      </c>
      <c r="J27" s="1719" t="s">
        <v>79</v>
      </c>
      <c r="K27" s="1719"/>
      <c r="L27" s="4"/>
      <c r="M27" s="52"/>
      <c r="N27" s="54"/>
      <c r="O27" s="52"/>
      <c r="P27" s="4"/>
      <c r="Q27" s="4"/>
      <c r="R27" s="4"/>
      <c r="S27" s="4"/>
    </row>
    <row r="28" spans="2:19" ht="13.5" customHeight="1">
      <c r="B28" s="25" t="s">
        <v>80</v>
      </c>
      <c r="C28" s="14">
        <v>81.9851</v>
      </c>
      <c r="D28" s="55" t="s">
        <v>81</v>
      </c>
      <c r="E28" s="14">
        <v>84.3712</v>
      </c>
      <c r="F28" s="55" t="s">
        <v>82</v>
      </c>
      <c r="G28" s="14">
        <v>80.2126</v>
      </c>
      <c r="H28" s="55" t="s">
        <v>83</v>
      </c>
      <c r="I28" s="14" t="s">
        <v>84</v>
      </c>
      <c r="J28" s="1719" t="s">
        <v>85</v>
      </c>
      <c r="K28" s="1719"/>
      <c r="L28" s="4"/>
      <c r="M28" s="52"/>
      <c r="N28" s="54"/>
      <c r="O28" s="52"/>
      <c r="P28" s="4"/>
      <c r="Q28" s="4"/>
      <c r="R28" s="4"/>
      <c r="S28" s="4"/>
    </row>
    <row r="29" spans="2:19" ht="13.5" customHeight="1">
      <c r="B29" s="82" t="s">
        <v>86</v>
      </c>
      <c r="C29" s="71"/>
      <c r="D29" s="55"/>
      <c r="E29" s="16"/>
      <c r="F29" s="55"/>
      <c r="G29" s="16"/>
      <c r="H29" s="55"/>
      <c r="I29" s="14"/>
      <c r="J29" s="1719"/>
      <c r="K29" s="1719"/>
      <c r="L29" s="4"/>
      <c r="M29" s="52"/>
      <c r="N29" s="54"/>
      <c r="O29" s="52"/>
      <c r="P29" s="4"/>
      <c r="Q29" s="4"/>
      <c r="R29" s="4"/>
      <c r="S29" s="4"/>
    </row>
    <row r="30" spans="2:19" ht="13.5" customHeight="1">
      <c r="B30" s="25" t="s">
        <v>87</v>
      </c>
      <c r="C30" s="14">
        <v>83.5835</v>
      </c>
      <c r="D30" s="55" t="s">
        <v>88</v>
      </c>
      <c r="E30" s="14">
        <v>83.2749</v>
      </c>
      <c r="F30" s="55" t="s">
        <v>89</v>
      </c>
      <c r="G30" s="14">
        <v>83.8695</v>
      </c>
      <c r="H30" s="55" t="s">
        <v>90</v>
      </c>
      <c r="I30" s="14" t="s">
        <v>91</v>
      </c>
      <c r="J30" s="1719" t="s">
        <v>92</v>
      </c>
      <c r="K30" s="1719"/>
      <c r="L30" s="4"/>
      <c r="M30" s="52"/>
      <c r="N30" s="54"/>
      <c r="O30" s="52"/>
      <c r="P30" s="4"/>
      <c r="Q30" s="4"/>
      <c r="R30" s="4"/>
      <c r="S30" s="4"/>
    </row>
    <row r="31" spans="2:19" ht="13.5" customHeight="1">
      <c r="B31" s="25" t="s">
        <v>93</v>
      </c>
      <c r="C31" s="14">
        <v>85.8846</v>
      </c>
      <c r="D31" s="55" t="s">
        <v>94</v>
      </c>
      <c r="E31" s="14">
        <v>84.8793</v>
      </c>
      <c r="F31" s="55" t="s">
        <v>95</v>
      </c>
      <c r="G31" s="14">
        <v>86.726</v>
      </c>
      <c r="H31" s="55" t="s">
        <v>96</v>
      </c>
      <c r="I31" s="14" t="s">
        <v>97</v>
      </c>
      <c r="J31" s="1719" t="s">
        <v>98</v>
      </c>
      <c r="K31" s="1719"/>
      <c r="L31" s="4"/>
      <c r="M31" s="52"/>
      <c r="N31" s="54"/>
      <c r="O31" s="52"/>
      <c r="P31" s="4"/>
      <c r="Q31" s="4"/>
      <c r="R31" s="4"/>
      <c r="S31" s="4"/>
    </row>
    <row r="32" spans="2:19" ht="13.5" customHeight="1">
      <c r="B32" s="25" t="s">
        <v>99</v>
      </c>
      <c r="C32" s="14">
        <v>89.4367</v>
      </c>
      <c r="D32" s="55" t="s">
        <v>100</v>
      </c>
      <c r="E32" s="14">
        <v>92.1541</v>
      </c>
      <c r="F32" s="55" t="s">
        <v>101</v>
      </c>
      <c r="G32" s="14">
        <v>86.9474</v>
      </c>
      <c r="H32" s="55" t="s">
        <v>102</v>
      </c>
      <c r="I32" s="14" t="s">
        <v>103</v>
      </c>
      <c r="J32" s="1719" t="s">
        <v>104</v>
      </c>
      <c r="K32" s="1719"/>
      <c r="L32" s="4"/>
      <c r="M32" s="52"/>
      <c r="N32" s="54"/>
      <c r="O32" s="52"/>
      <c r="P32" s="4"/>
      <c r="Q32" s="4"/>
      <c r="R32" s="4"/>
      <c r="S32" s="4"/>
    </row>
    <row r="33" spans="2:19" ht="13.5" customHeight="1">
      <c r="B33" s="25" t="s">
        <v>105</v>
      </c>
      <c r="C33" s="14">
        <v>90.0421</v>
      </c>
      <c r="D33" s="55" t="s">
        <v>106</v>
      </c>
      <c r="E33" s="14">
        <v>90.2542</v>
      </c>
      <c r="F33" s="55" t="s">
        <v>107</v>
      </c>
      <c r="G33" s="14">
        <v>89.8381</v>
      </c>
      <c r="H33" s="55" t="s">
        <v>108</v>
      </c>
      <c r="I33" s="14" t="s">
        <v>109</v>
      </c>
      <c r="J33" s="1719" t="s">
        <v>110</v>
      </c>
      <c r="K33" s="1719"/>
      <c r="L33" s="4"/>
      <c r="M33" s="52"/>
      <c r="N33" s="54"/>
      <c r="O33" s="52"/>
      <c r="P33" s="4"/>
      <c r="Q33" s="4"/>
      <c r="R33" s="4"/>
      <c r="S33" s="4"/>
    </row>
    <row r="34" spans="2:19" ht="13.5" customHeight="1">
      <c r="B34" s="83" t="s">
        <v>111</v>
      </c>
      <c r="C34" s="71"/>
      <c r="D34" s="55"/>
      <c r="E34" s="108"/>
      <c r="F34" s="55"/>
      <c r="G34" s="16"/>
      <c r="H34" s="55"/>
      <c r="I34" s="14"/>
      <c r="J34" s="1719"/>
      <c r="K34" s="1719"/>
      <c r="L34" s="4"/>
      <c r="M34" s="52"/>
      <c r="N34" s="54"/>
      <c r="O34" s="52"/>
      <c r="P34" s="4"/>
      <c r="Q34" s="4"/>
      <c r="R34" s="4"/>
      <c r="S34" s="4"/>
    </row>
    <row r="35" spans="2:19" ht="13.5" customHeight="1">
      <c r="B35" s="84" t="s">
        <v>112</v>
      </c>
      <c r="C35" s="109">
        <v>94.5703</v>
      </c>
      <c r="D35" s="55" t="s">
        <v>113</v>
      </c>
      <c r="E35" s="109">
        <v>94.9703</v>
      </c>
      <c r="F35" s="55" t="s">
        <v>114</v>
      </c>
      <c r="G35" s="109">
        <v>94.147</v>
      </c>
      <c r="H35" s="55" t="s">
        <v>115</v>
      </c>
      <c r="I35" s="14" t="s">
        <v>116</v>
      </c>
      <c r="J35" s="1719" t="s">
        <v>117</v>
      </c>
      <c r="K35" s="1719"/>
      <c r="L35" s="4"/>
      <c r="M35" s="52"/>
      <c r="N35" s="54"/>
      <c r="O35" s="52"/>
      <c r="P35" s="4"/>
      <c r="Q35" s="4"/>
      <c r="R35" s="4"/>
      <c r="S35" s="4"/>
    </row>
    <row r="36" spans="2:19" ht="13.5" customHeight="1">
      <c r="B36" s="84" t="s">
        <v>118</v>
      </c>
      <c r="C36" s="109">
        <v>90.9597</v>
      </c>
      <c r="D36" s="55" t="s">
        <v>119</v>
      </c>
      <c r="E36" s="109">
        <v>91.9502</v>
      </c>
      <c r="F36" s="55" t="s">
        <v>120</v>
      </c>
      <c r="G36" s="109">
        <v>89.9417</v>
      </c>
      <c r="H36" s="55" t="s">
        <v>121</v>
      </c>
      <c r="I36" s="14" t="s">
        <v>122</v>
      </c>
      <c r="J36" s="1719" t="s">
        <v>123</v>
      </c>
      <c r="K36" s="1719"/>
      <c r="L36" s="4"/>
      <c r="M36" s="52"/>
      <c r="N36" s="54"/>
      <c r="O36" s="52"/>
      <c r="P36" s="4"/>
      <c r="Q36" s="4"/>
      <c r="R36" s="4"/>
      <c r="S36" s="4"/>
    </row>
    <row r="37" spans="2:19" ht="13.5" customHeight="1">
      <c r="B37" s="84" t="s">
        <v>124</v>
      </c>
      <c r="C37" s="109">
        <v>89.7327</v>
      </c>
      <c r="D37" s="55" t="s">
        <v>125</v>
      </c>
      <c r="E37" s="109">
        <v>89.7721</v>
      </c>
      <c r="F37" s="55" t="s">
        <v>126</v>
      </c>
      <c r="G37" s="109">
        <v>89.6955</v>
      </c>
      <c r="H37" s="55" t="s">
        <v>127</v>
      </c>
      <c r="I37" s="14" t="s">
        <v>128</v>
      </c>
      <c r="J37" s="1719" t="s">
        <v>129</v>
      </c>
      <c r="K37" s="1719"/>
      <c r="L37" s="4"/>
      <c r="M37" s="52"/>
      <c r="N37" s="54"/>
      <c r="O37" s="52"/>
      <c r="P37" s="4"/>
      <c r="Q37" s="4"/>
      <c r="R37" s="4"/>
      <c r="S37" s="4"/>
    </row>
    <row r="38" spans="2:19" ht="13.5" customHeight="1">
      <c r="B38" s="84" t="s">
        <v>130</v>
      </c>
      <c r="C38" s="109">
        <v>86.8064</v>
      </c>
      <c r="D38" s="55" t="s">
        <v>131</v>
      </c>
      <c r="E38" s="109">
        <v>87.8491</v>
      </c>
      <c r="F38" s="55" t="s">
        <v>132</v>
      </c>
      <c r="G38" s="109">
        <v>85.88</v>
      </c>
      <c r="H38" s="55" t="s">
        <v>133</v>
      </c>
      <c r="I38" s="14" t="s">
        <v>134</v>
      </c>
      <c r="J38" s="1719" t="s">
        <v>135</v>
      </c>
      <c r="K38" s="1719"/>
      <c r="L38" s="4"/>
      <c r="M38" s="52"/>
      <c r="N38" s="54"/>
      <c r="O38" s="52"/>
      <c r="P38" s="4"/>
      <c r="Q38" s="4"/>
      <c r="R38" s="4"/>
      <c r="S38" s="4"/>
    </row>
    <row r="39" spans="2:19" ht="13.5" customHeight="1">
      <c r="B39" s="85" t="s">
        <v>136</v>
      </c>
      <c r="C39" s="110">
        <v>83.8204</v>
      </c>
      <c r="D39" s="80" t="s">
        <v>137</v>
      </c>
      <c r="E39" s="110">
        <v>81.9499</v>
      </c>
      <c r="F39" s="80" t="s">
        <v>138</v>
      </c>
      <c r="G39" s="110">
        <v>85.3725</v>
      </c>
      <c r="H39" s="80" t="s">
        <v>139</v>
      </c>
      <c r="I39" s="99" t="s">
        <v>140</v>
      </c>
      <c r="J39" s="1732" t="s">
        <v>141</v>
      </c>
      <c r="K39" s="1733"/>
      <c r="L39" s="4"/>
      <c r="M39" s="52"/>
      <c r="N39" s="54"/>
      <c r="O39" s="52"/>
      <c r="P39" s="4"/>
      <c r="Q39" s="4"/>
      <c r="R39" s="4"/>
      <c r="S39" s="4"/>
    </row>
    <row r="40" spans="2:19" ht="12.75">
      <c r="B40" s="34" t="s">
        <v>142</v>
      </c>
      <c r="C40" s="48"/>
      <c r="D40" s="48"/>
      <c r="E40" s="10"/>
      <c r="F40" s="10"/>
      <c r="G40" s="12"/>
      <c r="H40" s="48"/>
      <c r="I40" s="48"/>
      <c r="J40" s="10"/>
      <c r="K40" s="10"/>
      <c r="L40" s="10"/>
      <c r="M40" s="10"/>
      <c r="N40" s="42"/>
      <c r="O40" s="10"/>
      <c r="P40" s="48"/>
      <c r="Q40" s="48"/>
      <c r="R40" s="10"/>
      <c r="S40" s="10"/>
    </row>
    <row r="41" spans="2:19" ht="12.75">
      <c r="B41" s="34" t="s">
        <v>143</v>
      </c>
      <c r="C41" s="48"/>
      <c r="D41" s="48"/>
      <c r="E41" s="10"/>
      <c r="F41" s="10"/>
      <c r="G41" s="12"/>
      <c r="H41" s="48"/>
      <c r="I41" s="48"/>
      <c r="J41" s="10"/>
      <c r="K41" s="10"/>
      <c r="L41" s="10"/>
      <c r="M41" s="10"/>
      <c r="N41" s="42"/>
      <c r="O41" s="10"/>
      <c r="P41" s="48"/>
      <c r="Q41" s="48"/>
      <c r="R41" s="10"/>
      <c r="S41" s="10"/>
    </row>
    <row r="42" spans="2:19" ht="12.75">
      <c r="B42" s="4"/>
      <c r="C42" s="4"/>
      <c r="D42" s="4"/>
      <c r="E42" s="4"/>
      <c r="F42" s="4"/>
      <c r="G42" s="4"/>
      <c r="H42" s="4"/>
      <c r="I42" s="4"/>
      <c r="J42" s="4"/>
      <c r="K42" s="4"/>
      <c r="L42" s="4"/>
      <c r="M42" s="4"/>
      <c r="N42" s="4"/>
      <c r="O42" s="4"/>
      <c r="P42" s="4"/>
      <c r="Q42" s="4"/>
      <c r="R42" s="4"/>
      <c r="S42" s="4"/>
    </row>
    <row r="43" spans="2:19" ht="21" customHeight="1">
      <c r="B43" s="18" t="s">
        <v>144</v>
      </c>
      <c r="C43" s="48"/>
      <c r="D43" s="48"/>
      <c r="E43" s="10"/>
      <c r="F43" s="10"/>
      <c r="G43" s="42"/>
      <c r="H43" s="48"/>
      <c r="I43" s="48"/>
      <c r="J43" s="10"/>
      <c r="K43" s="10"/>
      <c r="L43" s="10"/>
      <c r="M43" s="10"/>
      <c r="N43" s="42"/>
      <c r="O43" s="10"/>
      <c r="P43" s="48"/>
      <c r="Q43" s="48"/>
      <c r="R43" s="10"/>
      <c r="S43" s="10"/>
    </row>
    <row r="44" spans="2:19" ht="48" customHeight="1">
      <c r="B44" s="1723" t="s">
        <v>145</v>
      </c>
      <c r="C44" s="1723"/>
      <c r="D44" s="1723"/>
      <c r="E44" s="1723"/>
      <c r="F44" s="1723"/>
      <c r="G44" s="1723"/>
      <c r="H44" s="1723"/>
      <c r="I44" s="1723"/>
      <c r="J44" s="1723"/>
      <c r="K44" s="1723"/>
      <c r="L44" s="1723"/>
      <c r="M44" s="1723"/>
      <c r="N44" s="1723"/>
      <c r="O44" s="1723"/>
      <c r="P44" s="1723"/>
      <c r="Q44" s="48"/>
      <c r="R44" s="10"/>
      <c r="S44" s="10"/>
    </row>
    <row r="45" spans="2:19" ht="18" customHeight="1">
      <c r="B45" s="88" t="s">
        <v>146</v>
      </c>
      <c r="C45" s="1" t="s">
        <v>2</v>
      </c>
      <c r="D45" s="22"/>
      <c r="E45" s="15"/>
      <c r="F45" s="15"/>
      <c r="G45" s="16"/>
      <c r="H45" s="14"/>
      <c r="I45" s="14"/>
      <c r="J45" s="15"/>
      <c r="K45" s="15"/>
      <c r="L45" s="15"/>
      <c r="M45" s="15"/>
      <c r="N45" s="16"/>
      <c r="O45" s="15"/>
      <c r="P45" s="14"/>
      <c r="Q45" s="14"/>
      <c r="R45" s="15"/>
      <c r="S45" s="15"/>
    </row>
    <row r="46" spans="2:19" ht="12.75">
      <c r="B46" s="17"/>
      <c r="C46" s="23" t="s">
        <v>147</v>
      </c>
      <c r="D46" s="23"/>
      <c r="E46" s="15"/>
      <c r="F46" s="15"/>
      <c r="G46" s="16"/>
      <c r="H46" s="14"/>
      <c r="I46" s="14"/>
      <c r="J46" s="15"/>
      <c r="K46" s="15"/>
      <c r="L46" s="15"/>
      <c r="M46" s="15"/>
      <c r="N46" s="16"/>
      <c r="O46" s="15"/>
      <c r="P46" s="14"/>
      <c r="Q46" s="14"/>
      <c r="R46" s="15"/>
      <c r="S46" s="15"/>
    </row>
    <row r="47" spans="2:19" ht="12.75">
      <c r="B47" s="17"/>
      <c r="C47" s="23" t="s">
        <v>148</v>
      </c>
      <c r="D47" s="23"/>
      <c r="E47" s="15"/>
      <c r="F47" s="15"/>
      <c r="G47" s="16"/>
      <c r="H47" s="14"/>
      <c r="I47" s="14"/>
      <c r="J47" s="15"/>
      <c r="K47" s="15"/>
      <c r="L47" s="15"/>
      <c r="M47" s="15"/>
      <c r="N47" s="16"/>
      <c r="O47" s="15"/>
      <c r="P47" s="14"/>
      <c r="Q47" s="14"/>
      <c r="R47" s="15"/>
      <c r="S47" s="15"/>
    </row>
    <row r="48" spans="2:19" ht="22.5">
      <c r="B48" s="67" t="s">
        <v>149</v>
      </c>
      <c r="C48" s="68"/>
      <c r="D48" s="69" t="s">
        <v>150</v>
      </c>
      <c r="E48" s="76" t="s">
        <v>23</v>
      </c>
      <c r="F48" s="91" t="s">
        <v>151</v>
      </c>
      <c r="G48" s="92" t="s">
        <v>152</v>
      </c>
      <c r="H48" s="70"/>
      <c r="I48" s="57"/>
      <c r="J48" s="42"/>
      <c r="K48" s="42"/>
      <c r="L48" s="32"/>
      <c r="M48" s="42"/>
      <c r="N48" s="42"/>
      <c r="O48" s="42"/>
      <c r="P48" s="42"/>
      <c r="Q48" s="30"/>
      <c r="R48" s="30"/>
      <c r="S48" s="30"/>
    </row>
    <row r="49" spans="2:19" ht="13.5" customHeight="1">
      <c r="B49" s="82" t="s">
        <v>153</v>
      </c>
      <c r="C49" s="16"/>
      <c r="D49" s="14"/>
      <c r="E49" s="16"/>
      <c r="F49" s="16"/>
      <c r="G49" s="102"/>
      <c r="H49" s="14"/>
      <c r="I49" s="58"/>
      <c r="J49" s="42"/>
      <c r="K49" s="42"/>
      <c r="L49" s="48"/>
      <c r="M49" s="42"/>
      <c r="N49" s="42"/>
      <c r="O49" s="42"/>
      <c r="P49" s="42"/>
      <c r="Q49" s="42"/>
      <c r="R49" s="42"/>
      <c r="S49" s="42"/>
    </row>
    <row r="50" spans="2:19" ht="13.5" customHeight="1">
      <c r="B50" s="25" t="s">
        <v>154</v>
      </c>
      <c r="C50" s="16"/>
      <c r="D50" s="41">
        <v>1.0050556164239473</v>
      </c>
      <c r="E50" s="55" t="s">
        <v>155</v>
      </c>
      <c r="F50" s="16" t="s">
        <v>156</v>
      </c>
      <c r="G50" s="102" t="s">
        <v>157</v>
      </c>
      <c r="H50" s="64"/>
      <c r="I50" s="59"/>
      <c r="J50" s="28"/>
      <c r="K50" s="28"/>
      <c r="L50" s="39"/>
      <c r="M50" s="28"/>
      <c r="N50" s="42"/>
      <c r="O50" s="28"/>
      <c r="P50" s="42"/>
      <c r="Q50" s="42"/>
      <c r="R50" s="42"/>
      <c r="S50" s="42"/>
    </row>
    <row r="51" spans="2:19" ht="13.5" customHeight="1">
      <c r="B51" s="82" t="s">
        <v>158</v>
      </c>
      <c r="C51" s="16"/>
      <c r="D51" s="16"/>
      <c r="E51" s="55"/>
      <c r="F51" s="16"/>
      <c r="G51" s="103"/>
      <c r="H51" s="65"/>
      <c r="I51" s="60"/>
      <c r="J51" s="37"/>
      <c r="K51" s="37"/>
      <c r="L51" s="38"/>
      <c r="M51" s="37"/>
      <c r="N51" s="42"/>
      <c r="O51" s="37"/>
      <c r="P51" s="42"/>
      <c r="Q51" s="42"/>
      <c r="R51" s="42"/>
      <c r="S51" s="42"/>
    </row>
    <row r="52" spans="2:19" ht="13.5" customHeight="1">
      <c r="B52" s="25" t="s">
        <v>159</v>
      </c>
      <c r="C52" s="71"/>
      <c r="D52" s="41">
        <v>0.907771003095432</v>
      </c>
      <c r="E52" s="55" t="s">
        <v>160</v>
      </c>
      <c r="F52" s="16" t="s">
        <v>161</v>
      </c>
      <c r="G52" s="102" t="s">
        <v>162</v>
      </c>
      <c r="H52" s="64"/>
      <c r="I52" s="59"/>
      <c r="J52" s="47"/>
      <c r="K52" s="47"/>
      <c r="L52" s="39"/>
      <c r="M52" s="47"/>
      <c r="N52" s="42"/>
      <c r="O52" s="47"/>
      <c r="P52" s="42"/>
      <c r="Q52" s="42"/>
      <c r="R52" s="42"/>
      <c r="S52" s="42"/>
    </row>
    <row r="53" spans="2:19" ht="13.5" customHeight="1">
      <c r="B53" s="25" t="s">
        <v>163</v>
      </c>
      <c r="C53" s="71"/>
      <c r="D53" s="41">
        <v>0.9033519017114839</v>
      </c>
      <c r="E53" s="55" t="s">
        <v>164</v>
      </c>
      <c r="F53" s="16" t="s">
        <v>161</v>
      </c>
      <c r="G53" s="102" t="s">
        <v>157</v>
      </c>
      <c r="H53" s="64"/>
      <c r="I53" s="59"/>
      <c r="J53" s="47"/>
      <c r="K53" s="47"/>
      <c r="L53" s="39"/>
      <c r="M53" s="47"/>
      <c r="N53" s="42"/>
      <c r="O53" s="47"/>
      <c r="P53" s="42"/>
      <c r="Q53" s="42"/>
      <c r="R53" s="42"/>
      <c r="S53" s="42"/>
    </row>
    <row r="54" spans="2:19" ht="13.5" customHeight="1">
      <c r="B54" s="25" t="s">
        <v>165</v>
      </c>
      <c r="C54" s="71"/>
      <c r="D54" s="41">
        <v>0.9120071697925732</v>
      </c>
      <c r="E54" s="55" t="s">
        <v>166</v>
      </c>
      <c r="F54" s="16" t="s">
        <v>161</v>
      </c>
      <c r="G54" s="102" t="s">
        <v>157</v>
      </c>
      <c r="H54" s="64"/>
      <c r="I54" s="59"/>
      <c r="J54" s="47"/>
      <c r="K54" s="47"/>
      <c r="L54" s="39"/>
      <c r="M54" s="47"/>
      <c r="N54" s="42"/>
      <c r="O54" s="47"/>
      <c r="P54" s="42"/>
      <c r="Q54" s="42"/>
      <c r="R54" s="42"/>
      <c r="S54" s="42"/>
    </row>
    <row r="55" spans="2:19" ht="13.5" customHeight="1">
      <c r="B55" s="104" t="s">
        <v>93</v>
      </c>
      <c r="C55" s="16"/>
      <c r="D55" s="16"/>
      <c r="E55" s="55"/>
      <c r="F55" s="16"/>
      <c r="G55" s="103"/>
      <c r="H55" s="65"/>
      <c r="I55" s="60"/>
      <c r="J55" s="37"/>
      <c r="K55" s="37"/>
      <c r="L55" s="38"/>
      <c r="M55" s="37"/>
      <c r="N55" s="42"/>
      <c r="O55" s="37"/>
      <c r="P55" s="42"/>
      <c r="Q55" s="42"/>
      <c r="R55" s="42"/>
      <c r="S55" s="42"/>
    </row>
    <row r="56" spans="2:19" ht="13.5" customHeight="1">
      <c r="B56" s="25" t="s">
        <v>167</v>
      </c>
      <c r="C56" s="71"/>
      <c r="D56" s="41">
        <v>0.9331566110721619</v>
      </c>
      <c r="E56" s="55" t="s">
        <v>168</v>
      </c>
      <c r="F56" s="16" t="s">
        <v>161</v>
      </c>
      <c r="G56" s="102" t="s">
        <v>162</v>
      </c>
      <c r="H56" s="64"/>
      <c r="I56" s="59"/>
      <c r="J56" s="47"/>
      <c r="K56" s="47"/>
      <c r="L56" s="39"/>
      <c r="M56" s="47"/>
      <c r="N56" s="42"/>
      <c r="O56" s="47"/>
      <c r="P56" s="42"/>
      <c r="Q56" s="42"/>
      <c r="R56" s="42"/>
      <c r="S56" s="42"/>
    </row>
    <row r="57" spans="2:19" ht="13.5" customHeight="1">
      <c r="B57" s="25" t="s">
        <v>169</v>
      </c>
      <c r="C57" s="71"/>
      <c r="D57" s="41">
        <v>0.9150257749912006</v>
      </c>
      <c r="E57" s="55" t="s">
        <v>170</v>
      </c>
      <c r="F57" s="16" t="s">
        <v>161</v>
      </c>
      <c r="G57" s="102" t="s">
        <v>157</v>
      </c>
      <c r="H57" s="64"/>
      <c r="I57" s="59"/>
      <c r="J57" s="47"/>
      <c r="K57" s="47"/>
      <c r="L57" s="39"/>
      <c r="M57" s="47"/>
      <c r="N57" s="42"/>
      <c r="O57" s="47"/>
      <c r="P57" s="42"/>
      <c r="Q57" s="42"/>
      <c r="R57" s="42"/>
      <c r="S57" s="42"/>
    </row>
    <row r="58" spans="2:19" ht="13.5" customHeight="1">
      <c r="B58" s="25" t="s">
        <v>171</v>
      </c>
      <c r="C58" s="71"/>
      <c r="D58" s="41">
        <v>0.9482588027288621</v>
      </c>
      <c r="E58" s="55" t="s">
        <v>172</v>
      </c>
      <c r="F58" s="16" t="s">
        <v>161</v>
      </c>
      <c r="G58" s="102" t="s">
        <v>157</v>
      </c>
      <c r="H58" s="64"/>
      <c r="I58" s="59"/>
      <c r="J58" s="47"/>
      <c r="K58" s="47"/>
      <c r="L58" s="39"/>
      <c r="M58" s="47"/>
      <c r="N58" s="42"/>
      <c r="O58" s="47"/>
      <c r="P58" s="42"/>
      <c r="Q58" s="42"/>
      <c r="R58" s="42"/>
      <c r="S58" s="42"/>
    </row>
    <row r="59" spans="2:19" ht="13.5" customHeight="1">
      <c r="B59" s="104" t="s">
        <v>99</v>
      </c>
      <c r="C59" s="16"/>
      <c r="D59" s="16"/>
      <c r="E59" s="55"/>
      <c r="F59" s="16"/>
      <c r="G59" s="103"/>
      <c r="H59" s="65"/>
      <c r="I59" s="60"/>
      <c r="J59" s="37"/>
      <c r="K59" s="37"/>
      <c r="L59" s="38"/>
      <c r="M59" s="37"/>
      <c r="N59" s="42"/>
      <c r="O59" s="37"/>
      <c r="P59" s="42"/>
      <c r="Q59" s="42"/>
      <c r="R59" s="42"/>
      <c r="S59" s="42"/>
    </row>
    <row r="60" spans="2:19" ht="13.5" customHeight="1">
      <c r="B60" s="25" t="s">
        <v>173</v>
      </c>
      <c r="C60" s="71"/>
      <c r="D60" s="41">
        <v>0.9891682847033728</v>
      </c>
      <c r="E60" s="55" t="s">
        <v>174</v>
      </c>
      <c r="F60" s="16" t="s">
        <v>156</v>
      </c>
      <c r="G60" s="102" t="s">
        <v>162</v>
      </c>
      <c r="H60" s="64"/>
      <c r="I60" s="59"/>
      <c r="J60" s="47"/>
      <c r="K60" s="47"/>
      <c r="L60" s="39"/>
      <c r="M60" s="47"/>
      <c r="N60" s="42"/>
      <c r="O60" s="47"/>
      <c r="P60" s="42"/>
      <c r="Q60" s="42"/>
      <c r="R60" s="42"/>
      <c r="S60" s="42"/>
    </row>
    <row r="61" spans="2:19" ht="13.5" customHeight="1">
      <c r="B61" s="25" t="s">
        <v>175</v>
      </c>
      <c r="C61" s="71"/>
      <c r="D61" s="41">
        <v>1.0230512883771852</v>
      </c>
      <c r="E61" s="55" t="s">
        <v>176</v>
      </c>
      <c r="F61" s="16" t="s">
        <v>156</v>
      </c>
      <c r="G61" s="102" t="s">
        <v>157</v>
      </c>
      <c r="H61" s="64"/>
      <c r="I61" s="59"/>
      <c r="J61" s="47"/>
      <c r="K61" s="47"/>
      <c r="L61" s="39"/>
      <c r="M61" s="47"/>
      <c r="N61" s="42"/>
      <c r="O61" s="47"/>
      <c r="P61" s="42"/>
      <c r="Q61" s="42"/>
      <c r="R61" s="42"/>
      <c r="S61" s="42"/>
    </row>
    <row r="62" spans="2:19" ht="13.5" customHeight="1">
      <c r="B62" s="25" t="s">
        <v>177</v>
      </c>
      <c r="C62" s="71"/>
      <c r="D62" s="41">
        <v>0.9575351680070051</v>
      </c>
      <c r="E62" s="55" t="s">
        <v>178</v>
      </c>
      <c r="F62" s="16" t="s">
        <v>156</v>
      </c>
      <c r="G62" s="102" t="s">
        <v>157</v>
      </c>
      <c r="H62" s="64"/>
      <c r="I62" s="59"/>
      <c r="J62" s="47"/>
      <c r="K62" s="47"/>
      <c r="L62" s="39"/>
      <c r="M62" s="47"/>
      <c r="N62" s="42"/>
      <c r="O62" s="47"/>
      <c r="P62" s="42"/>
      <c r="Q62" s="42"/>
      <c r="R62" s="42"/>
      <c r="S62" s="42"/>
    </row>
    <row r="63" spans="2:19" ht="13.5" customHeight="1">
      <c r="B63" s="83" t="s">
        <v>179</v>
      </c>
      <c r="C63" s="72"/>
      <c r="D63" s="14"/>
      <c r="E63" s="55"/>
      <c r="F63" s="16"/>
      <c r="G63" s="102"/>
      <c r="H63" s="14"/>
      <c r="I63" s="58"/>
      <c r="J63" s="42"/>
      <c r="K63" s="42"/>
      <c r="L63" s="36"/>
      <c r="M63" s="42"/>
      <c r="N63" s="42"/>
      <c r="O63" s="42"/>
      <c r="P63" s="42"/>
      <c r="Q63" s="42"/>
      <c r="R63" s="42"/>
      <c r="S63" s="42"/>
    </row>
    <row r="64" spans="2:19" ht="13.5" customHeight="1">
      <c r="B64" s="25" t="s">
        <v>180</v>
      </c>
      <c r="C64" s="71"/>
      <c r="D64" s="41">
        <v>0.8785353255396765</v>
      </c>
      <c r="E64" s="55" t="s">
        <v>181</v>
      </c>
      <c r="F64" s="16" t="s">
        <v>161</v>
      </c>
      <c r="G64" s="102" t="s">
        <v>182</v>
      </c>
      <c r="H64" s="66"/>
      <c r="I64" s="61"/>
      <c r="J64" s="47"/>
      <c r="K64" s="47"/>
      <c r="L64" s="39"/>
      <c r="M64" s="47"/>
      <c r="N64" s="42"/>
      <c r="O64" s="47"/>
      <c r="P64" s="42"/>
      <c r="Q64" s="42"/>
      <c r="R64" s="42"/>
      <c r="S64" s="42"/>
    </row>
    <row r="65" spans="2:19" ht="13.5" customHeight="1">
      <c r="B65" s="25" t="s">
        <v>183</v>
      </c>
      <c r="C65" s="71"/>
      <c r="D65" s="41">
        <v>0.8516616901628821</v>
      </c>
      <c r="E65" s="55" t="s">
        <v>184</v>
      </c>
      <c r="F65" s="16" t="s">
        <v>161</v>
      </c>
      <c r="G65" s="102" t="s">
        <v>182</v>
      </c>
      <c r="H65" s="66"/>
      <c r="I65" s="61"/>
      <c r="J65" s="47"/>
      <c r="K65" s="47"/>
      <c r="L65" s="39"/>
      <c r="M65" s="47"/>
      <c r="N65" s="42"/>
      <c r="O65" s="47"/>
      <c r="P65" s="42"/>
      <c r="Q65" s="42"/>
      <c r="R65" s="42"/>
      <c r="S65" s="42"/>
    </row>
    <row r="66" spans="2:19" ht="13.5" customHeight="1">
      <c r="B66" s="26" t="s">
        <v>185</v>
      </c>
      <c r="C66" s="73"/>
      <c r="D66" s="56">
        <v>0.9020658122112409</v>
      </c>
      <c r="E66" s="80" t="s">
        <v>186</v>
      </c>
      <c r="F66" s="46" t="s">
        <v>161</v>
      </c>
      <c r="G66" s="105" t="s">
        <v>182</v>
      </c>
      <c r="H66" s="81"/>
      <c r="I66" s="61"/>
      <c r="J66" s="47"/>
      <c r="K66" s="47"/>
      <c r="L66" s="39"/>
      <c r="M66" s="47"/>
      <c r="N66" s="42"/>
      <c r="O66" s="47"/>
      <c r="P66" s="42"/>
      <c r="Q66" s="42"/>
      <c r="R66" s="42"/>
      <c r="S66" s="42"/>
    </row>
    <row r="67" spans="2:19" ht="23.25" customHeight="1">
      <c r="B67" s="1734" t="s">
        <v>187</v>
      </c>
      <c r="C67" s="1734"/>
      <c r="D67" s="1734"/>
      <c r="E67" s="1734"/>
      <c r="F67" s="1734"/>
      <c r="G67" s="1734"/>
      <c r="H67" s="1734"/>
      <c r="I67" s="127"/>
      <c r="J67" s="127"/>
      <c r="K67" s="127"/>
      <c r="L67" s="31"/>
      <c r="M67" s="31"/>
      <c r="N67" s="31"/>
      <c r="O67" s="31"/>
      <c r="P67" s="31"/>
      <c r="Q67" s="31"/>
      <c r="R67" s="31"/>
      <c r="S67" s="31"/>
    </row>
    <row r="68" spans="2:19" ht="27" customHeight="1">
      <c r="B68" s="1735" t="s">
        <v>188</v>
      </c>
      <c r="C68" s="1735"/>
      <c r="D68" s="1735"/>
      <c r="E68" s="1735"/>
      <c r="F68" s="1735"/>
      <c r="G68" s="1735"/>
      <c r="H68" s="1735"/>
      <c r="I68" s="127"/>
      <c r="J68" s="127"/>
      <c r="K68" s="127"/>
      <c r="L68" s="31"/>
      <c r="M68" s="31"/>
      <c r="N68" s="31"/>
      <c r="O68" s="31"/>
      <c r="P68" s="31"/>
      <c r="Q68" s="31"/>
      <c r="R68" s="31"/>
      <c r="S68" s="31"/>
    </row>
    <row r="69" spans="2:19" ht="12.75">
      <c r="B69" s="6" t="s">
        <v>143</v>
      </c>
      <c r="C69" s="8"/>
      <c r="D69" s="8"/>
      <c r="E69" s="8"/>
      <c r="F69" s="8"/>
      <c r="G69" s="9"/>
      <c r="H69" s="8"/>
      <c r="I69" s="8"/>
      <c r="J69" s="8"/>
      <c r="K69" s="8"/>
      <c r="L69" s="8"/>
      <c r="M69" s="8"/>
      <c r="N69" s="4"/>
      <c r="O69" s="8"/>
      <c r="P69" s="48"/>
      <c r="Q69" s="48"/>
      <c r="R69" s="10"/>
      <c r="S69" s="10"/>
    </row>
    <row r="70" spans="2:19" ht="16.5" customHeight="1">
      <c r="B70" s="34"/>
      <c r="C70" s="48"/>
      <c r="D70" s="48"/>
      <c r="E70" s="10"/>
      <c r="F70" s="10"/>
      <c r="G70" s="42"/>
      <c r="H70" s="48"/>
      <c r="I70" s="48"/>
      <c r="J70" s="10"/>
      <c r="K70" s="10"/>
      <c r="L70" s="10"/>
      <c r="M70" s="10"/>
      <c r="N70" s="42"/>
      <c r="O70" s="10"/>
      <c r="P70" s="48"/>
      <c r="Q70" s="48"/>
      <c r="R70" s="10"/>
      <c r="S70" s="10"/>
    </row>
    <row r="71" spans="2:19" ht="21" customHeight="1">
      <c r="B71" s="19" t="s">
        <v>189</v>
      </c>
      <c r="C71" s="48"/>
      <c r="D71" s="48"/>
      <c r="E71" s="10"/>
      <c r="F71" s="10"/>
      <c r="G71" s="42"/>
      <c r="H71" s="48"/>
      <c r="I71" s="48"/>
      <c r="J71" s="10"/>
      <c r="K71" s="10"/>
      <c r="L71" s="10"/>
      <c r="M71" s="10"/>
      <c r="N71" s="42"/>
      <c r="O71" s="10"/>
      <c r="P71" s="48"/>
      <c r="Q71" s="48"/>
      <c r="R71" s="10"/>
      <c r="S71" s="10"/>
    </row>
    <row r="72" spans="2:19" ht="32.25" customHeight="1">
      <c r="B72" s="1723" t="s">
        <v>190</v>
      </c>
      <c r="C72" s="1723"/>
      <c r="D72" s="1723"/>
      <c r="E72" s="1723"/>
      <c r="F72" s="1723"/>
      <c r="G72" s="1723"/>
      <c r="H72" s="1723"/>
      <c r="I72" s="1723"/>
      <c r="J72" s="1723"/>
      <c r="K72" s="1723"/>
      <c r="L72" s="1723"/>
      <c r="M72" s="1723"/>
      <c r="N72" s="1723"/>
      <c r="O72" s="1723"/>
      <c r="P72" s="1723"/>
      <c r="Q72" s="48"/>
      <c r="R72" s="10"/>
      <c r="S72" s="10"/>
    </row>
    <row r="73" spans="2:19" ht="33" customHeight="1">
      <c r="B73" s="1723" t="s">
        <v>191</v>
      </c>
      <c r="C73" s="1723"/>
      <c r="D73" s="1723"/>
      <c r="E73" s="1723"/>
      <c r="F73" s="1723"/>
      <c r="G73" s="1723"/>
      <c r="H73" s="1723"/>
      <c r="I73" s="1723"/>
      <c r="J73" s="1723"/>
      <c r="K73" s="1723"/>
      <c r="L73" s="1723"/>
      <c r="M73" s="1723"/>
      <c r="N73" s="1723"/>
      <c r="O73" s="1723"/>
      <c r="P73" s="1723"/>
      <c r="Q73" s="89"/>
      <c r="R73" s="89"/>
      <c r="S73" s="89"/>
    </row>
    <row r="74" spans="2:19" ht="18" customHeight="1">
      <c r="B74" s="88" t="s">
        <v>192</v>
      </c>
      <c r="C74" s="1" t="s">
        <v>2</v>
      </c>
      <c r="D74" s="22"/>
      <c r="E74" s="15"/>
      <c r="F74" s="15"/>
      <c r="G74" s="16"/>
      <c r="H74" s="14"/>
      <c r="I74" s="14"/>
      <c r="J74" s="15"/>
      <c r="K74" s="15"/>
      <c r="L74" s="15"/>
      <c r="M74" s="15"/>
      <c r="N74" s="16"/>
      <c r="O74" s="15"/>
      <c r="P74" s="14"/>
      <c r="Q74" s="14"/>
      <c r="R74" s="15"/>
      <c r="S74" s="15"/>
    </row>
    <row r="75" spans="2:19" ht="12.75">
      <c r="B75" s="29"/>
      <c r="C75" s="1740" t="s">
        <v>193</v>
      </c>
      <c r="D75" s="1740"/>
      <c r="E75" s="1740"/>
      <c r="F75" s="1740"/>
      <c r="G75" s="1740"/>
      <c r="H75" s="1740"/>
      <c r="I75" s="1740"/>
      <c r="J75" s="1740"/>
      <c r="K75" s="1740"/>
      <c r="L75" s="1740"/>
      <c r="M75" s="1740"/>
      <c r="N75" s="1740"/>
      <c r="O75" s="1740"/>
      <c r="P75" s="1740"/>
      <c r="Q75" s="14"/>
      <c r="R75" s="15"/>
      <c r="S75" s="15"/>
    </row>
    <row r="76" spans="2:19" ht="12.75">
      <c r="B76" s="1741" t="s">
        <v>17</v>
      </c>
      <c r="C76" s="1743" t="s">
        <v>194</v>
      </c>
      <c r="D76" s="1743"/>
      <c r="E76" s="1743"/>
      <c r="F76" s="1743"/>
      <c r="G76" s="1743"/>
      <c r="H76" s="1743"/>
      <c r="I76" s="1743"/>
      <c r="J76" s="1744"/>
      <c r="K76" s="1745" t="s">
        <v>195</v>
      </c>
      <c r="L76" s="1726"/>
      <c r="M76" s="1726"/>
      <c r="N76" s="1726"/>
      <c r="O76" s="1726"/>
      <c r="P76" s="1727"/>
      <c r="Q76" s="42"/>
      <c r="R76" s="1736"/>
      <c r="S76" s="1737"/>
    </row>
    <row r="77" spans="2:19" ht="33.75">
      <c r="B77" s="1742"/>
      <c r="C77" s="1738" t="s">
        <v>196</v>
      </c>
      <c r="D77" s="1738"/>
      <c r="E77" s="1738" t="s">
        <v>197</v>
      </c>
      <c r="F77" s="1738"/>
      <c r="G77" s="1738" t="s">
        <v>198</v>
      </c>
      <c r="H77" s="1738"/>
      <c r="I77" s="1738" t="s">
        <v>199</v>
      </c>
      <c r="J77" s="1739"/>
      <c r="K77" s="75"/>
      <c r="L77" s="1635" t="s">
        <v>200</v>
      </c>
      <c r="M77" s="1632"/>
      <c r="N77" s="1610" t="s">
        <v>201</v>
      </c>
      <c r="O77" s="1632"/>
      <c r="P77" s="1633" t="s">
        <v>202</v>
      </c>
      <c r="Q77" s="30"/>
      <c r="R77" s="44"/>
      <c r="S77" s="44"/>
    </row>
    <row r="78" spans="2:19" ht="13.5" customHeight="1">
      <c r="B78" s="82" t="s">
        <v>24</v>
      </c>
      <c r="C78" s="14"/>
      <c r="D78" s="14"/>
      <c r="E78" s="14"/>
      <c r="F78" s="14"/>
      <c r="G78" s="14"/>
      <c r="H78" s="14"/>
      <c r="I78" s="14"/>
      <c r="J78" s="100"/>
      <c r="K78" s="145"/>
      <c r="L78" s="142"/>
      <c r="M78" s="141"/>
      <c r="N78" s="142"/>
      <c r="O78" s="141"/>
      <c r="P78" s="154"/>
      <c r="Q78" s="42"/>
      <c r="R78" s="48"/>
      <c r="S78" s="48"/>
    </row>
    <row r="79" spans="2:19" ht="13.5" customHeight="1">
      <c r="B79" s="25" t="s">
        <v>25</v>
      </c>
      <c r="C79" s="14">
        <v>87.9778</v>
      </c>
      <c r="D79" s="55" t="s">
        <v>203</v>
      </c>
      <c r="E79" s="14">
        <v>90.0147</v>
      </c>
      <c r="F79" s="55" t="s">
        <v>204</v>
      </c>
      <c r="G79" s="14">
        <v>90.1681</v>
      </c>
      <c r="H79" s="55" t="s">
        <v>205</v>
      </c>
      <c r="I79" s="14">
        <v>89.9069</v>
      </c>
      <c r="J79" s="107" t="s">
        <v>206</v>
      </c>
      <c r="K79" s="146"/>
      <c r="L79" s="147">
        <v>0.00540657677564238</v>
      </c>
      <c r="M79" s="148"/>
      <c r="N79" s="147">
        <v>0.8376585663159171</v>
      </c>
      <c r="O79" s="148"/>
      <c r="P79" s="149">
        <v>0.5991311027263115</v>
      </c>
      <c r="Q79" s="42"/>
      <c r="R79" s="10"/>
      <c r="S79" s="10"/>
    </row>
    <row r="80" spans="2:19" ht="13.5" customHeight="1">
      <c r="B80" s="82" t="s">
        <v>153</v>
      </c>
      <c r="C80" s="16"/>
      <c r="D80" s="55"/>
      <c r="E80" s="16"/>
      <c r="F80" s="55"/>
      <c r="G80" s="16"/>
      <c r="H80" s="55"/>
      <c r="I80" s="16"/>
      <c r="J80" s="107"/>
      <c r="K80" s="146"/>
      <c r="L80" s="147"/>
      <c r="M80" s="148"/>
      <c r="N80" s="147"/>
      <c r="O80" s="148"/>
      <c r="P80" s="149"/>
      <c r="Q80" s="42"/>
      <c r="R80" s="42"/>
      <c r="S80" s="42"/>
    </row>
    <row r="81" spans="2:19" ht="13.5" customHeight="1">
      <c r="B81" s="25" t="s">
        <v>19</v>
      </c>
      <c r="C81" s="14">
        <v>87.2378</v>
      </c>
      <c r="D81" s="55" t="s">
        <v>207</v>
      </c>
      <c r="E81" s="14">
        <v>89.8322</v>
      </c>
      <c r="F81" s="55" t="s">
        <v>208</v>
      </c>
      <c r="G81" s="14">
        <v>90.0146</v>
      </c>
      <c r="H81" s="55" t="s">
        <v>209</v>
      </c>
      <c r="I81" s="14">
        <v>90.0454</v>
      </c>
      <c r="J81" s="107" t="s">
        <v>209</v>
      </c>
      <c r="K81" s="146"/>
      <c r="L81" s="147">
        <v>0.016359434127522166</v>
      </c>
      <c r="M81" s="148"/>
      <c r="N81" s="147">
        <v>0.8008875497647279</v>
      </c>
      <c r="O81" s="148"/>
      <c r="P81" s="149">
        <v>0.9674477522448073</v>
      </c>
      <c r="Q81" s="42"/>
      <c r="R81" s="10"/>
      <c r="S81" s="10"/>
    </row>
    <row r="82" spans="2:19" ht="13.5" customHeight="1">
      <c r="B82" s="25" t="s">
        <v>20</v>
      </c>
      <c r="C82" s="14">
        <v>88.6501</v>
      </c>
      <c r="D82" s="55" t="s">
        <v>210</v>
      </c>
      <c r="E82" s="14">
        <v>90.1485</v>
      </c>
      <c r="F82" s="55" t="s">
        <v>211</v>
      </c>
      <c r="G82" s="14">
        <v>90.2872</v>
      </c>
      <c r="H82" s="55" t="s">
        <v>212</v>
      </c>
      <c r="I82" s="14">
        <v>89.7753</v>
      </c>
      <c r="J82" s="107" t="s">
        <v>213</v>
      </c>
      <c r="K82" s="146"/>
      <c r="L82" s="147">
        <v>0.1764351957711956</v>
      </c>
      <c r="M82" s="148"/>
      <c r="N82" s="147">
        <v>0.6114461796095265</v>
      </c>
      <c r="O82" s="148"/>
      <c r="P82" s="149">
        <v>0.43549157379920933</v>
      </c>
      <c r="Q82" s="42"/>
      <c r="R82" s="10"/>
      <c r="S82" s="10"/>
    </row>
    <row r="83" spans="2:19" ht="13.5" customHeight="1">
      <c r="B83" s="82" t="s">
        <v>87</v>
      </c>
      <c r="C83" s="14"/>
      <c r="D83" s="55"/>
      <c r="E83" s="14"/>
      <c r="F83" s="55"/>
      <c r="G83" s="14"/>
      <c r="H83" s="55"/>
      <c r="I83" s="16"/>
      <c r="J83" s="107"/>
      <c r="K83" s="146"/>
      <c r="L83" s="147"/>
      <c r="M83" s="148"/>
      <c r="N83" s="147"/>
      <c r="O83" s="148"/>
      <c r="P83" s="149"/>
      <c r="Q83" s="42"/>
      <c r="R83" s="10"/>
      <c r="S83" s="10"/>
    </row>
    <row r="84" spans="2:19" ht="13.5" customHeight="1">
      <c r="B84" s="25" t="s">
        <v>24</v>
      </c>
      <c r="C84" s="14">
        <v>81.1698</v>
      </c>
      <c r="D84" s="55" t="s">
        <v>214</v>
      </c>
      <c r="E84" s="14">
        <v>86.0694</v>
      </c>
      <c r="F84" s="55" t="s">
        <v>215</v>
      </c>
      <c r="G84" s="14">
        <v>85.7965</v>
      </c>
      <c r="H84" s="55" t="s">
        <v>216</v>
      </c>
      <c r="I84" s="14">
        <v>82.9575</v>
      </c>
      <c r="J84" s="107" t="s">
        <v>217</v>
      </c>
      <c r="K84" s="146"/>
      <c r="L84" s="147">
        <v>0.3922172764078342</v>
      </c>
      <c r="M84" s="148"/>
      <c r="N84" s="147">
        <v>0.06164007622341594</v>
      </c>
      <c r="O84" s="148"/>
      <c r="P84" s="149">
        <v>0.03839564957035657</v>
      </c>
      <c r="Q84" s="42"/>
      <c r="R84" s="10"/>
      <c r="S84" s="10"/>
    </row>
    <row r="85" spans="2:19" ht="13.5" customHeight="1">
      <c r="B85" s="25" t="s">
        <v>19</v>
      </c>
      <c r="C85" s="14">
        <v>81.5577</v>
      </c>
      <c r="D85" s="55" t="s">
        <v>218</v>
      </c>
      <c r="E85" s="14">
        <v>87.487</v>
      </c>
      <c r="F85" s="55" t="s">
        <v>219</v>
      </c>
      <c r="G85" s="14">
        <v>84.9091</v>
      </c>
      <c r="H85" s="55" t="s">
        <v>220</v>
      </c>
      <c r="I85" s="14">
        <v>82.2682</v>
      </c>
      <c r="J85" s="107" t="s">
        <v>221</v>
      </c>
      <c r="K85" s="146"/>
      <c r="L85" s="147">
        <v>0.833498241587761</v>
      </c>
      <c r="M85" s="148"/>
      <c r="N85" s="147">
        <v>0.04677162653273004</v>
      </c>
      <c r="O85" s="148"/>
      <c r="P85" s="149">
        <v>0.23945939911968894</v>
      </c>
      <c r="Q85" s="42"/>
      <c r="R85" s="10"/>
      <c r="S85" s="10"/>
    </row>
    <row r="86" spans="2:19" ht="13.5" customHeight="1">
      <c r="B86" s="25" t="s">
        <v>20</v>
      </c>
      <c r="C86" s="14">
        <v>81.5808</v>
      </c>
      <c r="D86" s="55" t="s">
        <v>222</v>
      </c>
      <c r="E86" s="14">
        <v>84.7374</v>
      </c>
      <c r="F86" s="55" t="s">
        <v>223</v>
      </c>
      <c r="G86" s="14">
        <v>86.6146</v>
      </c>
      <c r="H86" s="55" t="s">
        <v>224</v>
      </c>
      <c r="I86" s="14">
        <v>83.5864</v>
      </c>
      <c r="J86" s="107" t="s">
        <v>225</v>
      </c>
      <c r="K86" s="146"/>
      <c r="L86" s="147">
        <v>0.39886258129208674</v>
      </c>
      <c r="M86" s="148"/>
      <c r="N86" s="147">
        <v>0.5458735870816309</v>
      </c>
      <c r="O86" s="148"/>
      <c r="P86" s="149">
        <v>0.04943613289602755</v>
      </c>
      <c r="Q86" s="42"/>
      <c r="R86" s="10"/>
      <c r="S86" s="10"/>
    </row>
    <row r="87" spans="2:19" ht="13.5" customHeight="1">
      <c r="B87" s="82" t="s">
        <v>93</v>
      </c>
      <c r="C87" s="14"/>
      <c r="D87" s="55"/>
      <c r="E87" s="14"/>
      <c r="F87" s="55"/>
      <c r="G87" s="14"/>
      <c r="H87" s="55"/>
      <c r="I87" s="16"/>
      <c r="J87" s="107"/>
      <c r="K87" s="146"/>
      <c r="L87" s="147"/>
      <c r="M87" s="148"/>
      <c r="N87" s="147"/>
      <c r="O87" s="148"/>
      <c r="P87" s="149"/>
      <c r="Q87" s="42"/>
      <c r="R87" s="10"/>
      <c r="S87" s="10"/>
    </row>
    <row r="88" spans="2:19" ht="13.5" customHeight="1">
      <c r="B88" s="25" t="s">
        <v>24</v>
      </c>
      <c r="C88" s="14"/>
      <c r="D88" s="55"/>
      <c r="E88" s="14"/>
      <c r="F88" s="55"/>
      <c r="G88" s="14">
        <v>85.169</v>
      </c>
      <c r="H88" s="55" t="s">
        <v>226</v>
      </c>
      <c r="I88" s="14">
        <v>85.8234</v>
      </c>
      <c r="J88" s="107" t="s">
        <v>227</v>
      </c>
      <c r="K88" s="146"/>
      <c r="L88" s="147"/>
      <c r="M88" s="148"/>
      <c r="N88" s="147"/>
      <c r="O88" s="148"/>
      <c r="P88" s="149">
        <v>0.7606822878293</v>
      </c>
      <c r="Q88" s="42"/>
      <c r="R88" s="10"/>
      <c r="S88" s="10"/>
    </row>
    <row r="89" spans="2:19" ht="13.5" customHeight="1">
      <c r="B89" s="25" t="s">
        <v>19</v>
      </c>
      <c r="C89" s="14"/>
      <c r="D89" s="55"/>
      <c r="E89" s="14"/>
      <c r="F89" s="55"/>
      <c r="G89" s="14">
        <v>85.8913</v>
      </c>
      <c r="H89" s="55" t="s">
        <v>228</v>
      </c>
      <c r="I89" s="14">
        <v>85.1728</v>
      </c>
      <c r="J89" s="107" t="s">
        <v>229</v>
      </c>
      <c r="K89" s="146"/>
      <c r="L89" s="147"/>
      <c r="M89" s="148"/>
      <c r="N89" s="147"/>
      <c r="O89" s="148"/>
      <c r="P89" s="149">
        <v>0.8248570658920786</v>
      </c>
      <c r="Q89" s="42"/>
      <c r="R89" s="10"/>
      <c r="S89" s="10"/>
    </row>
    <row r="90" spans="2:19" ht="13.5" customHeight="1">
      <c r="B90" s="25" t="s">
        <v>20</v>
      </c>
      <c r="C90" s="14"/>
      <c r="D90" s="55"/>
      <c r="E90" s="14"/>
      <c r="F90" s="55"/>
      <c r="G90" s="14">
        <v>84.6582</v>
      </c>
      <c r="H90" s="55" t="s">
        <v>230</v>
      </c>
      <c r="I90" s="14">
        <v>86.9225</v>
      </c>
      <c r="J90" s="107" t="s">
        <v>231</v>
      </c>
      <c r="K90" s="146"/>
      <c r="L90" s="147"/>
      <c r="M90" s="148"/>
      <c r="N90" s="147"/>
      <c r="O90" s="148"/>
      <c r="P90" s="149">
        <v>0.3827679704312241</v>
      </c>
      <c r="Q90" s="42"/>
      <c r="R90" s="10"/>
      <c r="S90" s="10"/>
    </row>
    <row r="91" spans="2:19" ht="13.5" customHeight="1">
      <c r="B91" s="82" t="s">
        <v>99</v>
      </c>
      <c r="C91" s="14"/>
      <c r="D91" s="55"/>
      <c r="E91" s="14"/>
      <c r="F91" s="55"/>
      <c r="G91" s="14"/>
      <c r="H91" s="55"/>
      <c r="I91" s="16"/>
      <c r="J91" s="107"/>
      <c r="K91" s="146"/>
      <c r="L91" s="147"/>
      <c r="M91" s="148"/>
      <c r="N91" s="147"/>
      <c r="O91" s="148"/>
      <c r="P91" s="149"/>
      <c r="Q91" s="42"/>
      <c r="R91" s="10"/>
      <c r="S91" s="10"/>
    </row>
    <row r="92" spans="2:19" ht="13.5" customHeight="1">
      <c r="B92" s="25" t="s">
        <v>24</v>
      </c>
      <c r="C92" s="14"/>
      <c r="D92" s="55"/>
      <c r="E92" s="14"/>
      <c r="F92" s="55"/>
      <c r="G92" s="14">
        <v>87.8989</v>
      </c>
      <c r="H92" s="55" t="s">
        <v>232</v>
      </c>
      <c r="I92" s="14">
        <v>88.511</v>
      </c>
      <c r="J92" s="107" t="s">
        <v>233</v>
      </c>
      <c r="K92" s="146"/>
      <c r="L92" s="147"/>
      <c r="M92" s="148"/>
      <c r="N92" s="147"/>
      <c r="O92" s="148"/>
      <c r="P92" s="149">
        <v>0.7239991871984177</v>
      </c>
      <c r="Q92" s="42"/>
      <c r="R92" s="10"/>
      <c r="S92" s="10"/>
    </row>
    <row r="93" spans="2:19" ht="13.5" customHeight="1">
      <c r="B93" s="25" t="s">
        <v>19</v>
      </c>
      <c r="C93" s="14"/>
      <c r="D93" s="55"/>
      <c r="E93" s="14"/>
      <c r="F93" s="55"/>
      <c r="G93" s="14">
        <v>88.8176</v>
      </c>
      <c r="H93" s="55" t="s">
        <v>234</v>
      </c>
      <c r="I93" s="14">
        <v>91.7968</v>
      </c>
      <c r="J93" s="107" t="s">
        <v>235</v>
      </c>
      <c r="K93" s="146"/>
      <c r="L93" s="147"/>
      <c r="M93" s="148"/>
      <c r="N93" s="147"/>
      <c r="O93" s="148"/>
      <c r="P93" s="149">
        <v>0.2582205211643849</v>
      </c>
      <c r="Q93" s="42"/>
      <c r="R93" s="10"/>
      <c r="S93" s="10"/>
    </row>
    <row r="94" spans="2:19" ht="13.5" customHeight="1">
      <c r="B94" s="25" t="s">
        <v>20</v>
      </c>
      <c r="C94" s="14"/>
      <c r="D94" s="55"/>
      <c r="E94" s="14"/>
      <c r="F94" s="55"/>
      <c r="G94" s="14">
        <v>87.3611</v>
      </c>
      <c r="H94" s="55" t="s">
        <v>236</v>
      </c>
      <c r="I94" s="14">
        <v>86.5776</v>
      </c>
      <c r="J94" s="107" t="s">
        <v>237</v>
      </c>
      <c r="K94" s="146"/>
      <c r="L94" s="147"/>
      <c r="M94" s="148"/>
      <c r="N94" s="147"/>
      <c r="O94" s="148"/>
      <c r="P94" s="149">
        <v>0.7393760040769264</v>
      </c>
      <c r="Q94" s="42"/>
      <c r="R94" s="10"/>
      <c r="S94" s="10"/>
    </row>
    <row r="95" spans="2:19" ht="13.5" customHeight="1">
      <c r="B95" s="82" t="s">
        <v>105</v>
      </c>
      <c r="C95" s="14"/>
      <c r="D95" s="55"/>
      <c r="E95" s="14"/>
      <c r="F95" s="55"/>
      <c r="G95" s="14"/>
      <c r="H95" s="55"/>
      <c r="I95" s="16"/>
      <c r="J95" s="107"/>
      <c r="K95" s="146"/>
      <c r="L95" s="147"/>
      <c r="M95" s="148"/>
      <c r="N95" s="147"/>
      <c r="O95" s="148"/>
      <c r="P95" s="149"/>
      <c r="Q95" s="42"/>
      <c r="R95" s="10"/>
      <c r="S95" s="10"/>
    </row>
    <row r="96" spans="2:19" ht="13.5" customHeight="1">
      <c r="B96" s="25" t="s">
        <v>24</v>
      </c>
      <c r="C96" s="14">
        <v>88.2924</v>
      </c>
      <c r="D96" s="55" t="s">
        <v>238</v>
      </c>
      <c r="E96" s="14">
        <v>90.5154</v>
      </c>
      <c r="F96" s="55" t="s">
        <v>239</v>
      </c>
      <c r="G96" s="14">
        <v>91.0264</v>
      </c>
      <c r="H96" s="55" t="s">
        <v>240</v>
      </c>
      <c r="I96" s="14">
        <v>90.8634</v>
      </c>
      <c r="J96" s="107" t="s">
        <v>241</v>
      </c>
      <c r="K96" s="146"/>
      <c r="L96" s="147">
        <v>0.000728707912275306</v>
      </c>
      <c r="M96" s="148"/>
      <c r="N96" s="147">
        <v>0.5690656380447701</v>
      </c>
      <c r="O96" s="148"/>
      <c r="P96" s="149">
        <v>0.779919451144095</v>
      </c>
      <c r="Q96" s="42"/>
      <c r="R96" s="10"/>
      <c r="S96" s="10"/>
    </row>
    <row r="97" spans="2:19" ht="13.5" customHeight="1">
      <c r="B97" s="25" t="s">
        <v>19</v>
      </c>
      <c r="C97" s="14">
        <v>87.4804</v>
      </c>
      <c r="D97" s="55" t="s">
        <v>242</v>
      </c>
      <c r="E97" s="14">
        <v>90.0757</v>
      </c>
      <c r="F97" s="55" t="s">
        <v>243</v>
      </c>
      <c r="G97" s="14">
        <v>90.6664</v>
      </c>
      <c r="H97" s="55" t="s">
        <v>244</v>
      </c>
      <c r="I97" s="14">
        <v>90.874</v>
      </c>
      <c r="J97" s="107" t="s">
        <v>245</v>
      </c>
      <c r="K97" s="146"/>
      <c r="L97" s="147">
        <v>0.009446759024161366</v>
      </c>
      <c r="M97" s="148"/>
      <c r="N97" s="147">
        <v>0.40022767292340977</v>
      </c>
      <c r="O97" s="148"/>
      <c r="P97" s="149">
        <v>0.8064588531588059</v>
      </c>
      <c r="Q97" s="42"/>
      <c r="R97" s="10"/>
      <c r="S97" s="10"/>
    </row>
    <row r="98" spans="2:19" ht="13.5" customHeight="1">
      <c r="B98" s="26" t="s">
        <v>20</v>
      </c>
      <c r="C98" s="99">
        <v>89.0405</v>
      </c>
      <c r="D98" s="80" t="s">
        <v>246</v>
      </c>
      <c r="E98" s="99">
        <v>90.9259</v>
      </c>
      <c r="F98" s="80" t="s">
        <v>247</v>
      </c>
      <c r="G98" s="99">
        <v>91.3368</v>
      </c>
      <c r="H98" s="80" t="s">
        <v>248</v>
      </c>
      <c r="I98" s="99">
        <v>90.8764</v>
      </c>
      <c r="J98" s="116" t="s">
        <v>249</v>
      </c>
      <c r="K98" s="150"/>
      <c r="L98" s="151">
        <v>0.04807508764894708</v>
      </c>
      <c r="M98" s="152"/>
      <c r="N98" s="151">
        <v>0.9519047003737491</v>
      </c>
      <c r="O98" s="152"/>
      <c r="P98" s="153">
        <v>0.5508277739360299</v>
      </c>
      <c r="Q98" s="42"/>
      <c r="R98" s="10"/>
      <c r="S98" s="10"/>
    </row>
    <row r="99" spans="2:19" ht="29.25" customHeight="1">
      <c r="B99" s="51" t="s">
        <v>250</v>
      </c>
      <c r="C99" s="1750" t="s">
        <v>3563</v>
      </c>
      <c r="D99" s="1750"/>
      <c r="E99" s="1750"/>
      <c r="F99" s="1750"/>
      <c r="G99" s="1750"/>
      <c r="H99" s="1750"/>
      <c r="I99" s="1750"/>
      <c r="J99" s="1750"/>
      <c r="K99" s="1750"/>
      <c r="L99" s="1750"/>
      <c r="M99" s="1750"/>
      <c r="N99" s="1750"/>
      <c r="O99" s="1750"/>
      <c r="P99" s="1750"/>
      <c r="Q99" s="93"/>
      <c r="R99" s="93"/>
      <c r="S99" s="93"/>
    </row>
    <row r="100" spans="2:19" ht="12.75">
      <c r="B100" s="51"/>
      <c r="C100" s="1750" t="s">
        <v>251</v>
      </c>
      <c r="D100" s="1750"/>
      <c r="E100" s="1750"/>
      <c r="F100" s="1750"/>
      <c r="G100" s="1750"/>
      <c r="H100" s="1750"/>
      <c r="I100" s="1750"/>
      <c r="J100" s="1750"/>
      <c r="K100" s="1750"/>
      <c r="L100" s="1750"/>
      <c r="M100" s="1750"/>
      <c r="N100" s="1750"/>
      <c r="O100" s="1750"/>
      <c r="P100" s="1750"/>
      <c r="Q100" s="1750"/>
      <c r="R100" s="62"/>
      <c r="S100" s="62"/>
    </row>
    <row r="101" spans="2:19" ht="12.75">
      <c r="B101" s="6" t="s">
        <v>252</v>
      </c>
      <c r="C101" s="97" t="s">
        <v>253</v>
      </c>
      <c r="D101" s="97"/>
      <c r="E101" s="98"/>
      <c r="F101" s="98"/>
      <c r="G101" s="98"/>
      <c r="H101" s="98"/>
      <c r="I101" s="98"/>
      <c r="J101" s="98"/>
      <c r="K101" s="98"/>
      <c r="L101" s="98"/>
      <c r="M101" s="98"/>
      <c r="N101" s="98"/>
      <c r="O101" s="98"/>
      <c r="P101" s="98"/>
      <c r="Q101" s="98"/>
      <c r="R101" s="98"/>
      <c r="S101" s="98"/>
    </row>
    <row r="102" spans="2:19" ht="12.75">
      <c r="B102" s="4"/>
      <c r="C102" s="4"/>
      <c r="D102" s="4"/>
      <c r="E102" s="4"/>
      <c r="F102" s="4"/>
      <c r="G102" s="4"/>
      <c r="H102" s="4"/>
      <c r="I102" s="4"/>
      <c r="J102" s="4"/>
      <c r="K102" s="4"/>
      <c r="L102" s="4"/>
      <c r="M102" s="4"/>
      <c r="N102" s="4"/>
      <c r="O102" s="4"/>
      <c r="P102" s="4"/>
      <c r="Q102" s="4"/>
      <c r="R102" s="4"/>
      <c r="S102" s="4"/>
    </row>
    <row r="103" spans="2:19" ht="15">
      <c r="B103" s="19" t="s">
        <v>254</v>
      </c>
      <c r="C103" s="48"/>
      <c r="D103" s="48"/>
      <c r="E103" s="10"/>
      <c r="F103" s="10"/>
      <c r="G103" s="42"/>
      <c r="H103" s="48"/>
      <c r="I103" s="48"/>
      <c r="J103" s="10"/>
      <c r="K103" s="10"/>
      <c r="L103" s="10"/>
      <c r="M103" s="10"/>
      <c r="N103" s="42"/>
      <c r="O103" s="10"/>
      <c r="P103" s="48"/>
      <c r="Q103" s="48"/>
      <c r="R103" s="10"/>
      <c r="S103" s="10"/>
    </row>
    <row r="104" spans="2:19" ht="27.75" customHeight="1">
      <c r="B104" s="1723" t="s">
        <v>255</v>
      </c>
      <c r="C104" s="1723"/>
      <c r="D104" s="1723"/>
      <c r="E104" s="1723"/>
      <c r="F104" s="1723"/>
      <c r="G104" s="1723"/>
      <c r="H104" s="1723"/>
      <c r="I104" s="1723"/>
      <c r="J104" s="1723"/>
      <c r="K104" s="1723"/>
      <c r="L104" s="1723"/>
      <c r="M104" s="1723"/>
      <c r="N104" s="1723"/>
      <c r="O104" s="1723"/>
      <c r="P104" s="1723"/>
      <c r="Q104" s="48"/>
      <c r="R104" s="10"/>
      <c r="S104" s="96"/>
    </row>
    <row r="105" spans="2:19" ht="31.5" customHeight="1">
      <c r="B105" s="1723" t="s">
        <v>256</v>
      </c>
      <c r="C105" s="1723"/>
      <c r="D105" s="1723"/>
      <c r="E105" s="1723"/>
      <c r="F105" s="1723"/>
      <c r="G105" s="1723"/>
      <c r="H105" s="1723"/>
      <c r="I105" s="1723"/>
      <c r="J105" s="1723"/>
      <c r="K105" s="1723"/>
      <c r="L105" s="1723"/>
      <c r="M105" s="1723"/>
      <c r="N105" s="1723"/>
      <c r="O105" s="1723"/>
      <c r="P105" s="1723"/>
      <c r="Q105" s="89"/>
      <c r="R105" s="89"/>
      <c r="S105" s="89"/>
    </row>
    <row r="106" spans="2:19" ht="31.5" customHeight="1">
      <c r="B106" s="1723" t="s">
        <v>191</v>
      </c>
      <c r="C106" s="1723"/>
      <c r="D106" s="1723"/>
      <c r="E106" s="1723"/>
      <c r="F106" s="1723"/>
      <c r="G106" s="1723"/>
      <c r="H106" s="1723"/>
      <c r="I106" s="1723"/>
      <c r="J106" s="1723"/>
      <c r="K106" s="1723"/>
      <c r="L106" s="1723"/>
      <c r="M106" s="1723"/>
      <c r="N106" s="1723"/>
      <c r="O106" s="1723"/>
      <c r="P106" s="1723"/>
      <c r="Q106" s="89"/>
      <c r="R106" s="89"/>
      <c r="S106" s="89"/>
    </row>
    <row r="107" spans="2:19" ht="17.25" customHeight="1">
      <c r="B107" s="144" t="s">
        <v>257</v>
      </c>
      <c r="C107" s="1" t="s">
        <v>2</v>
      </c>
      <c r="D107" s="22"/>
      <c r="E107" s="10"/>
      <c r="F107" s="10"/>
      <c r="G107" s="42"/>
      <c r="H107" s="48"/>
      <c r="I107" s="48"/>
      <c r="J107" s="10"/>
      <c r="K107" s="10"/>
      <c r="L107" s="10"/>
      <c r="M107" s="10"/>
      <c r="N107" s="42"/>
      <c r="O107" s="10"/>
      <c r="P107" s="48"/>
      <c r="Q107" s="48"/>
      <c r="R107" s="10"/>
      <c r="S107" s="10"/>
    </row>
    <row r="108" spans="2:19" ht="12.75">
      <c r="B108" s="4"/>
      <c r="C108" s="1755" t="s">
        <v>258</v>
      </c>
      <c r="D108" s="1755"/>
      <c r="E108" s="1755"/>
      <c r="F108" s="1755"/>
      <c r="G108" s="1755"/>
      <c r="H108" s="1755"/>
      <c r="I108" s="1755"/>
      <c r="J108" s="1755"/>
      <c r="K108" s="1755"/>
      <c r="L108" s="1755"/>
      <c r="M108" s="1755"/>
      <c r="N108" s="1755"/>
      <c r="O108" s="1755"/>
      <c r="P108" s="1755"/>
      <c r="Q108" s="48"/>
      <c r="R108" s="10"/>
      <c r="S108" s="10"/>
    </row>
    <row r="109" spans="2:19" ht="12.75">
      <c r="B109" s="1741" t="s">
        <v>17</v>
      </c>
      <c r="C109" s="1743" t="s">
        <v>259</v>
      </c>
      <c r="D109" s="1743"/>
      <c r="E109" s="1743"/>
      <c r="F109" s="1743"/>
      <c r="G109" s="1743"/>
      <c r="H109" s="1743"/>
      <c r="I109" s="1743"/>
      <c r="J109" s="1744"/>
      <c r="K109" s="1745" t="s">
        <v>195</v>
      </c>
      <c r="L109" s="1726"/>
      <c r="M109" s="1726"/>
      <c r="N109" s="1726"/>
      <c r="O109" s="1726"/>
      <c r="P109" s="1727"/>
      <c r="Q109" s="42"/>
      <c r="R109" s="1736"/>
      <c r="S109" s="1737"/>
    </row>
    <row r="110" spans="2:19" ht="33.75">
      <c r="B110" s="1742"/>
      <c r="C110" s="1738" t="s">
        <v>196</v>
      </c>
      <c r="D110" s="1738"/>
      <c r="E110" s="1738" t="s">
        <v>197</v>
      </c>
      <c r="F110" s="1738"/>
      <c r="G110" s="1738" t="s">
        <v>198</v>
      </c>
      <c r="H110" s="1738"/>
      <c r="I110" s="1738" t="s">
        <v>199</v>
      </c>
      <c r="J110" s="1739"/>
      <c r="K110" s="75"/>
      <c r="L110" s="1635" t="s">
        <v>200</v>
      </c>
      <c r="M110" s="1632"/>
      <c r="N110" s="1610" t="s">
        <v>201</v>
      </c>
      <c r="O110" s="1632"/>
      <c r="P110" s="1633" t="s">
        <v>202</v>
      </c>
      <c r="Q110" s="30"/>
      <c r="R110" s="44"/>
      <c r="S110" s="44"/>
    </row>
    <row r="111" spans="2:19" ht="13.5" customHeight="1">
      <c r="B111" s="82" t="s">
        <v>24</v>
      </c>
      <c r="C111" s="14"/>
      <c r="D111" s="14"/>
      <c r="E111" s="14"/>
      <c r="F111" s="14"/>
      <c r="G111" s="14"/>
      <c r="H111" s="14"/>
      <c r="I111" s="14"/>
      <c r="J111" s="100"/>
      <c r="K111" s="14"/>
      <c r="L111" s="16"/>
      <c r="M111" s="14"/>
      <c r="N111" s="16"/>
      <c r="O111" s="14"/>
      <c r="P111" s="16"/>
      <c r="Q111" s="119"/>
      <c r="R111" s="14"/>
      <c r="S111" s="14"/>
    </row>
    <row r="112" spans="2:19" ht="13.5" customHeight="1">
      <c r="B112" s="25" t="s">
        <v>25</v>
      </c>
      <c r="C112" s="14">
        <v>87.5304</v>
      </c>
      <c r="D112" s="55" t="s">
        <v>260</v>
      </c>
      <c r="E112" s="14">
        <v>89.5176</v>
      </c>
      <c r="F112" s="55" t="s">
        <v>261</v>
      </c>
      <c r="G112" s="14">
        <v>89.5994</v>
      </c>
      <c r="H112" s="55" t="s">
        <v>262</v>
      </c>
      <c r="I112" s="14">
        <v>89.2854</v>
      </c>
      <c r="J112" s="107" t="s">
        <v>26</v>
      </c>
      <c r="K112" s="55"/>
      <c r="L112" s="113">
        <v>0.010241339123743476</v>
      </c>
      <c r="M112" s="125"/>
      <c r="N112" s="113">
        <v>0.6521949061262957</v>
      </c>
      <c r="O112" s="125"/>
      <c r="P112" s="113">
        <v>0.5269839050234966</v>
      </c>
      <c r="Q112" s="119"/>
      <c r="R112" s="15"/>
      <c r="S112" s="15"/>
    </row>
    <row r="113" spans="2:19" ht="13.5" customHeight="1">
      <c r="B113" s="82" t="s">
        <v>153</v>
      </c>
      <c r="C113" s="14" t="s">
        <v>263</v>
      </c>
      <c r="D113" s="55" t="s">
        <v>263</v>
      </c>
      <c r="E113" s="14" t="s">
        <v>263</v>
      </c>
      <c r="F113" s="55" t="s">
        <v>263</v>
      </c>
      <c r="G113" s="14" t="s">
        <v>263</v>
      </c>
      <c r="H113" s="55"/>
      <c r="I113" s="16"/>
      <c r="J113" s="107"/>
      <c r="K113" s="55"/>
      <c r="L113" s="113"/>
      <c r="M113" s="125"/>
      <c r="N113" s="113"/>
      <c r="O113" s="125"/>
      <c r="P113" s="113"/>
      <c r="Q113" s="119"/>
      <c r="R113" s="16"/>
      <c r="S113" s="16"/>
    </row>
    <row r="114" spans="2:19" ht="13.5" customHeight="1">
      <c r="B114" s="25" t="s">
        <v>19</v>
      </c>
      <c r="C114" s="14">
        <v>87.1059</v>
      </c>
      <c r="D114" s="55" t="s">
        <v>264</v>
      </c>
      <c r="E114" s="14">
        <v>89.3716</v>
      </c>
      <c r="F114" s="55" t="s">
        <v>265</v>
      </c>
      <c r="G114" s="14">
        <v>89.5082</v>
      </c>
      <c r="H114" s="55" t="s">
        <v>266</v>
      </c>
      <c r="I114" s="14">
        <v>89.6248</v>
      </c>
      <c r="J114" s="107" t="s">
        <v>27</v>
      </c>
      <c r="K114" s="55"/>
      <c r="L114" s="113">
        <v>0.025804563784924905</v>
      </c>
      <c r="M114" s="125"/>
      <c r="N114" s="113">
        <v>0.758360611487664</v>
      </c>
      <c r="O114" s="125"/>
      <c r="P114" s="113">
        <v>0.8743028675297495</v>
      </c>
      <c r="Q114" s="119"/>
      <c r="R114" s="15"/>
      <c r="S114" s="15"/>
    </row>
    <row r="115" spans="2:19" ht="13.5" customHeight="1">
      <c r="B115" s="25" t="s">
        <v>20</v>
      </c>
      <c r="C115" s="14">
        <v>87.9333</v>
      </c>
      <c r="D115" s="55" t="s">
        <v>267</v>
      </c>
      <c r="E115" s="14">
        <v>89.6547</v>
      </c>
      <c r="F115" s="55" t="s">
        <v>268</v>
      </c>
      <c r="G115" s="14">
        <v>89.6848</v>
      </c>
      <c r="H115" s="55" t="s">
        <v>269</v>
      </c>
      <c r="I115" s="14">
        <v>88.9637</v>
      </c>
      <c r="J115" s="107" t="s">
        <v>28</v>
      </c>
      <c r="K115" s="55"/>
      <c r="L115" s="113">
        <v>0.211308398509916</v>
      </c>
      <c r="M115" s="125"/>
      <c r="N115" s="113">
        <v>0.3316575475948871</v>
      </c>
      <c r="O115" s="125"/>
      <c r="P115" s="113">
        <v>0.27176276060161353</v>
      </c>
      <c r="Q115" s="119"/>
      <c r="R115" s="15"/>
      <c r="S115" s="15"/>
    </row>
    <row r="116" spans="2:19" ht="13.5" customHeight="1">
      <c r="B116" s="82" t="s">
        <v>31</v>
      </c>
      <c r="C116" s="14" t="s">
        <v>263</v>
      </c>
      <c r="D116" s="55" t="s">
        <v>263</v>
      </c>
      <c r="E116" s="14" t="s">
        <v>263</v>
      </c>
      <c r="F116" s="55" t="s">
        <v>263</v>
      </c>
      <c r="G116" s="14" t="s">
        <v>263</v>
      </c>
      <c r="H116" s="55"/>
      <c r="I116" s="16"/>
      <c r="J116" s="107"/>
      <c r="K116" s="55"/>
      <c r="L116" s="113"/>
      <c r="M116" s="125"/>
      <c r="N116" s="113"/>
      <c r="O116" s="125"/>
      <c r="P116" s="113"/>
      <c r="Q116" s="119"/>
      <c r="R116" s="15"/>
      <c r="S116" s="15"/>
    </row>
    <row r="117" spans="2:19" ht="13.5" customHeight="1">
      <c r="B117" s="25" t="s">
        <v>32</v>
      </c>
      <c r="C117" s="14">
        <v>88.7644</v>
      </c>
      <c r="D117" s="55" t="s">
        <v>270</v>
      </c>
      <c r="E117" s="14">
        <v>94.44</v>
      </c>
      <c r="F117" s="55" t="s">
        <v>271</v>
      </c>
      <c r="G117" s="14">
        <v>93.6035</v>
      </c>
      <c r="H117" s="55" t="s">
        <v>272</v>
      </c>
      <c r="I117" s="14">
        <v>95.2445</v>
      </c>
      <c r="J117" s="107" t="s">
        <v>33</v>
      </c>
      <c r="K117" s="55"/>
      <c r="L117" s="113">
        <v>0.042135339352567414</v>
      </c>
      <c r="M117" s="125"/>
      <c r="N117" s="113">
        <v>0.7127316113363389</v>
      </c>
      <c r="O117" s="125"/>
      <c r="P117" s="113">
        <v>0.3414564819848296</v>
      </c>
      <c r="Q117" s="119"/>
      <c r="R117" s="15"/>
      <c r="S117" s="15"/>
    </row>
    <row r="118" spans="2:19" ht="13.5" customHeight="1">
      <c r="B118" s="25" t="s">
        <v>38</v>
      </c>
      <c r="C118" s="14">
        <v>89.9395</v>
      </c>
      <c r="D118" s="55" t="s">
        <v>273</v>
      </c>
      <c r="E118" s="14">
        <v>89.777</v>
      </c>
      <c r="F118" s="55" t="s">
        <v>274</v>
      </c>
      <c r="G118" s="14">
        <v>91.28</v>
      </c>
      <c r="H118" s="55" t="s">
        <v>275</v>
      </c>
      <c r="I118" s="14">
        <v>92.3744</v>
      </c>
      <c r="J118" s="107" t="s">
        <v>39</v>
      </c>
      <c r="K118" s="55"/>
      <c r="L118" s="113">
        <v>0.22715972125814243</v>
      </c>
      <c r="M118" s="125"/>
      <c r="N118" s="113">
        <v>0.14958832784867404</v>
      </c>
      <c r="O118" s="125"/>
      <c r="P118" s="113">
        <v>0.4325976389578361</v>
      </c>
      <c r="Q118" s="119"/>
      <c r="R118" s="15"/>
      <c r="S118" s="15"/>
    </row>
    <row r="119" spans="2:19" ht="13.5" customHeight="1">
      <c r="B119" s="25"/>
      <c r="C119" s="14"/>
      <c r="D119" s="55"/>
      <c r="E119" s="14"/>
      <c r="F119" s="55"/>
      <c r="G119" s="14"/>
      <c r="H119" s="55"/>
      <c r="I119" s="14"/>
      <c r="J119" s="107"/>
      <c r="K119" s="55"/>
      <c r="L119" s="113"/>
      <c r="M119" s="125"/>
      <c r="N119" s="113"/>
      <c r="O119" s="125"/>
      <c r="P119" s="113"/>
      <c r="Q119" s="119"/>
      <c r="R119" s="15"/>
      <c r="S119" s="15"/>
    </row>
    <row r="120" spans="2:19" ht="13.5" customHeight="1">
      <c r="B120" s="25" t="s">
        <v>44</v>
      </c>
      <c r="C120" s="14">
        <v>89.544</v>
      </c>
      <c r="D120" s="55" t="s">
        <v>276</v>
      </c>
      <c r="E120" s="14">
        <v>91.0454</v>
      </c>
      <c r="F120" s="55" t="s">
        <v>277</v>
      </c>
      <c r="G120" s="14">
        <v>92.1136</v>
      </c>
      <c r="H120" s="55" t="s">
        <v>278</v>
      </c>
      <c r="I120" s="14">
        <v>93.2312</v>
      </c>
      <c r="J120" s="107" t="s">
        <v>45</v>
      </c>
      <c r="K120" s="55"/>
      <c r="L120" s="113">
        <v>0.027508228159131676</v>
      </c>
      <c r="M120" s="125"/>
      <c r="N120" s="113">
        <v>0.11661064354179285</v>
      </c>
      <c r="O120" s="125"/>
      <c r="P120" s="113">
        <v>0.3145232606485473</v>
      </c>
      <c r="Q120" s="119"/>
      <c r="R120" s="15"/>
      <c r="S120" s="15"/>
    </row>
    <row r="121" spans="2:19" ht="13.5" customHeight="1">
      <c r="B121" s="25" t="s">
        <v>50</v>
      </c>
      <c r="C121" s="14">
        <v>89.2773</v>
      </c>
      <c r="D121" s="55" t="s">
        <v>279</v>
      </c>
      <c r="E121" s="14">
        <v>92.6006</v>
      </c>
      <c r="F121" s="55" t="s">
        <v>280</v>
      </c>
      <c r="G121" s="14">
        <v>91.9464</v>
      </c>
      <c r="H121" s="55" t="s">
        <v>281</v>
      </c>
      <c r="I121" s="14">
        <v>90.3222</v>
      </c>
      <c r="J121" s="107" t="s">
        <v>51</v>
      </c>
      <c r="K121" s="55"/>
      <c r="L121" s="113">
        <v>0.47948668313259235</v>
      </c>
      <c r="M121" s="125"/>
      <c r="N121" s="113">
        <v>0.0409892705243009</v>
      </c>
      <c r="O121" s="125"/>
      <c r="P121" s="113">
        <v>0.1378757116335385</v>
      </c>
      <c r="Q121" s="119"/>
      <c r="R121" s="15"/>
      <c r="S121" s="15"/>
    </row>
    <row r="122" spans="2:19" ht="13.5" customHeight="1">
      <c r="B122" s="25" t="s">
        <v>56</v>
      </c>
      <c r="C122" s="14">
        <v>92.1182</v>
      </c>
      <c r="D122" s="55" t="s">
        <v>282</v>
      </c>
      <c r="E122" s="14">
        <v>90.5566</v>
      </c>
      <c r="F122" s="55" t="s">
        <v>283</v>
      </c>
      <c r="G122" s="14">
        <v>90.5451</v>
      </c>
      <c r="H122" s="55" t="s">
        <v>284</v>
      </c>
      <c r="I122" s="14">
        <v>89.9647</v>
      </c>
      <c r="J122" s="107" t="s">
        <v>57</v>
      </c>
      <c r="K122" s="55"/>
      <c r="L122" s="113">
        <v>0.08100028568331519</v>
      </c>
      <c r="M122" s="125"/>
      <c r="N122" s="113">
        <v>0.618701578414061</v>
      </c>
      <c r="O122" s="125"/>
      <c r="P122" s="113">
        <v>0.5980024198829588</v>
      </c>
      <c r="Q122" s="119"/>
      <c r="R122" s="15"/>
      <c r="S122" s="15"/>
    </row>
    <row r="123" spans="2:19" ht="13.5" customHeight="1">
      <c r="B123" s="25" t="s">
        <v>62</v>
      </c>
      <c r="C123" s="14">
        <v>90.8001</v>
      </c>
      <c r="D123" s="55" t="s">
        <v>285</v>
      </c>
      <c r="E123" s="14">
        <v>90.538</v>
      </c>
      <c r="F123" s="55" t="s">
        <v>283</v>
      </c>
      <c r="G123" s="14">
        <v>89.9732</v>
      </c>
      <c r="H123" s="55" t="s">
        <v>286</v>
      </c>
      <c r="I123" s="14">
        <v>90.0377</v>
      </c>
      <c r="J123" s="107" t="s">
        <v>63</v>
      </c>
      <c r="K123" s="55"/>
      <c r="L123" s="113">
        <v>0.5639714189655352</v>
      </c>
      <c r="M123" s="125"/>
      <c r="N123" s="113">
        <v>0.6635338525771566</v>
      </c>
      <c r="O123" s="125"/>
      <c r="P123" s="113">
        <v>0.9556662057312968</v>
      </c>
      <c r="Q123" s="119"/>
      <c r="R123" s="15"/>
      <c r="S123" s="15"/>
    </row>
    <row r="124" spans="2:19" ht="13.5" customHeight="1">
      <c r="B124" s="25" t="s">
        <v>68</v>
      </c>
      <c r="C124" s="14">
        <v>84.0416</v>
      </c>
      <c r="D124" s="55" t="s">
        <v>287</v>
      </c>
      <c r="E124" s="14">
        <v>88.4679</v>
      </c>
      <c r="F124" s="55" t="s">
        <v>288</v>
      </c>
      <c r="G124" s="14">
        <v>89.1414</v>
      </c>
      <c r="H124" s="55" t="s">
        <v>289</v>
      </c>
      <c r="I124" s="14">
        <v>87.4894</v>
      </c>
      <c r="J124" s="107" t="s">
        <v>69</v>
      </c>
      <c r="K124" s="55"/>
      <c r="L124" s="113">
        <v>0.06200809044203659</v>
      </c>
      <c r="M124" s="125"/>
      <c r="N124" s="113">
        <v>0.506463780920444</v>
      </c>
      <c r="O124" s="125"/>
      <c r="P124" s="113">
        <v>0.17824229624416676</v>
      </c>
      <c r="Q124" s="119"/>
      <c r="R124" s="15"/>
      <c r="S124" s="15"/>
    </row>
    <row r="125" spans="2:19" ht="13.5" customHeight="1">
      <c r="B125" s="25" t="s">
        <v>74</v>
      </c>
      <c r="C125" s="14">
        <v>79.8163</v>
      </c>
      <c r="D125" s="55" t="s">
        <v>290</v>
      </c>
      <c r="E125" s="14">
        <v>85.1012</v>
      </c>
      <c r="F125" s="55" t="s">
        <v>291</v>
      </c>
      <c r="G125" s="14">
        <v>85.3555</v>
      </c>
      <c r="H125" s="55" t="s">
        <v>292</v>
      </c>
      <c r="I125" s="14">
        <v>85.7935</v>
      </c>
      <c r="J125" s="107" t="s">
        <v>75</v>
      </c>
      <c r="K125" s="55"/>
      <c r="L125" s="113">
        <v>0.005823303050040307</v>
      </c>
      <c r="M125" s="125"/>
      <c r="N125" s="113">
        <v>0.7013802418384645</v>
      </c>
      <c r="O125" s="125"/>
      <c r="P125" s="113">
        <v>0.7939440032268155</v>
      </c>
      <c r="Q125" s="119"/>
      <c r="R125" s="15"/>
      <c r="S125" s="15"/>
    </row>
    <row r="126" spans="2:19" ht="13.5" customHeight="1">
      <c r="B126" s="25" t="s">
        <v>80</v>
      </c>
      <c r="C126" s="14">
        <v>68.8894</v>
      </c>
      <c r="D126" s="55" t="s">
        <v>293</v>
      </c>
      <c r="E126" s="14">
        <v>79.3767</v>
      </c>
      <c r="F126" s="55" t="s">
        <v>294</v>
      </c>
      <c r="G126" s="14">
        <v>80.3599</v>
      </c>
      <c r="H126" s="55" t="s">
        <v>295</v>
      </c>
      <c r="I126" s="14">
        <v>81.9851</v>
      </c>
      <c r="J126" s="107" t="s">
        <v>81</v>
      </c>
      <c r="K126" s="55"/>
      <c r="L126" s="113">
        <v>1.7704283322261816E-05</v>
      </c>
      <c r="M126" s="125"/>
      <c r="N126" s="113">
        <v>0.24594257904257866</v>
      </c>
      <c r="O126" s="125"/>
      <c r="P126" s="113">
        <v>0.38187325216209933</v>
      </c>
      <c r="Q126" s="119"/>
      <c r="R126" s="15"/>
      <c r="S126" s="15"/>
    </row>
    <row r="127" spans="2:19" ht="13.5" customHeight="1">
      <c r="B127" s="82" t="s">
        <v>87</v>
      </c>
      <c r="C127" s="14" t="s">
        <v>263</v>
      </c>
      <c r="D127" s="55" t="s">
        <v>263</v>
      </c>
      <c r="E127" s="14" t="s">
        <v>263</v>
      </c>
      <c r="F127" s="55" t="s">
        <v>263</v>
      </c>
      <c r="G127" s="14" t="s">
        <v>263</v>
      </c>
      <c r="H127" s="55"/>
      <c r="I127" s="16"/>
      <c r="J127" s="107"/>
      <c r="K127" s="55"/>
      <c r="L127" s="113"/>
      <c r="M127" s="125"/>
      <c r="N127" s="113"/>
      <c r="O127" s="125"/>
      <c r="P127" s="113"/>
      <c r="Q127" s="119"/>
      <c r="R127" s="15"/>
      <c r="S127" s="15"/>
    </row>
    <row r="128" spans="2:19" ht="13.5" customHeight="1">
      <c r="B128" s="25" t="s">
        <v>24</v>
      </c>
      <c r="C128" s="14">
        <v>84.073</v>
      </c>
      <c r="D128" s="55" t="s">
        <v>296</v>
      </c>
      <c r="E128" s="14">
        <v>86.3512</v>
      </c>
      <c r="F128" s="55" t="s">
        <v>297</v>
      </c>
      <c r="G128" s="14">
        <v>86.4759</v>
      </c>
      <c r="H128" s="55" t="s">
        <v>298</v>
      </c>
      <c r="I128" s="14">
        <v>83.5835</v>
      </c>
      <c r="J128" s="107" t="s">
        <v>88</v>
      </c>
      <c r="K128" s="55"/>
      <c r="L128" s="113">
        <v>0.8080026199751789</v>
      </c>
      <c r="M128" s="125"/>
      <c r="N128" s="113">
        <v>0.08779346034481206</v>
      </c>
      <c r="O128" s="125"/>
      <c r="P128" s="113">
        <v>0.03080326620894369</v>
      </c>
      <c r="Q128" s="119"/>
      <c r="R128" s="15"/>
      <c r="S128" s="15"/>
    </row>
    <row r="129" spans="2:19" ht="13.5" customHeight="1">
      <c r="B129" s="25" t="s">
        <v>19</v>
      </c>
      <c r="C129" s="14">
        <v>83.7582</v>
      </c>
      <c r="D129" s="55" t="s">
        <v>299</v>
      </c>
      <c r="E129" s="14">
        <v>87.8553</v>
      </c>
      <c r="F129" s="55" t="s">
        <v>300</v>
      </c>
      <c r="G129" s="14">
        <v>85.7454</v>
      </c>
      <c r="H129" s="55" t="s">
        <v>75</v>
      </c>
      <c r="I129" s="14">
        <v>83.2749</v>
      </c>
      <c r="J129" s="107" t="s">
        <v>89</v>
      </c>
      <c r="K129" s="55"/>
      <c r="L129" s="113">
        <v>0.891246105143529</v>
      </c>
      <c r="M129" s="125"/>
      <c r="N129" s="113">
        <v>0.08280460397403044</v>
      </c>
      <c r="O129" s="125"/>
      <c r="P129" s="113">
        <v>0.24876627373246185</v>
      </c>
      <c r="Q129" s="119"/>
      <c r="R129" s="15"/>
      <c r="S129" s="15"/>
    </row>
    <row r="130" spans="2:19" ht="13.5" customHeight="1">
      <c r="B130" s="25" t="s">
        <v>20</v>
      </c>
      <c r="C130" s="14">
        <v>84.3593</v>
      </c>
      <c r="D130" s="55" t="s">
        <v>301</v>
      </c>
      <c r="E130" s="14">
        <v>84.961</v>
      </c>
      <c r="F130" s="55" t="s">
        <v>302</v>
      </c>
      <c r="G130" s="14">
        <v>87.1444</v>
      </c>
      <c r="H130" s="55" t="s">
        <v>303</v>
      </c>
      <c r="I130" s="14">
        <v>83.8695</v>
      </c>
      <c r="J130" s="107" t="s">
        <v>90</v>
      </c>
      <c r="K130" s="55"/>
      <c r="L130" s="113">
        <v>0.8136845321499326</v>
      </c>
      <c r="M130" s="125"/>
      <c r="N130" s="113">
        <v>0.5590313537321103</v>
      </c>
      <c r="O130" s="125"/>
      <c r="P130" s="113">
        <v>0.02820122686860005</v>
      </c>
      <c r="Q130" s="119"/>
      <c r="R130" s="15"/>
      <c r="S130" s="15"/>
    </row>
    <row r="131" spans="2:19" ht="13.5" customHeight="1">
      <c r="B131" s="82" t="s">
        <v>93</v>
      </c>
      <c r="C131" s="14" t="s">
        <v>263</v>
      </c>
      <c r="D131" s="55" t="s">
        <v>263</v>
      </c>
      <c r="E131" s="14" t="s">
        <v>263</v>
      </c>
      <c r="F131" s="55" t="s">
        <v>263</v>
      </c>
      <c r="G131" s="14" t="s">
        <v>263</v>
      </c>
      <c r="H131" s="55"/>
      <c r="I131" s="16"/>
      <c r="J131" s="107"/>
      <c r="K131" s="55"/>
      <c r="L131" s="113"/>
      <c r="M131" s="125"/>
      <c r="N131" s="113"/>
      <c r="O131" s="125"/>
      <c r="P131" s="113"/>
      <c r="Q131" s="119"/>
      <c r="R131" s="15"/>
      <c r="S131" s="15"/>
    </row>
    <row r="132" spans="2:19" ht="13.5" customHeight="1">
      <c r="B132" s="25" t="s">
        <v>24</v>
      </c>
      <c r="C132" s="14"/>
      <c r="D132" s="55"/>
      <c r="E132" s="14"/>
      <c r="F132" s="55"/>
      <c r="G132" s="14">
        <v>85.5004</v>
      </c>
      <c r="H132" s="55" t="s">
        <v>304</v>
      </c>
      <c r="I132" s="14">
        <v>85.8846</v>
      </c>
      <c r="J132" s="107" t="s">
        <v>94</v>
      </c>
      <c r="K132" s="55"/>
      <c r="L132" s="113"/>
      <c r="M132" s="114"/>
      <c r="N132" s="113"/>
      <c r="O132" s="125"/>
      <c r="P132" s="113">
        <v>0.8579653217821328</v>
      </c>
      <c r="Q132" s="119"/>
      <c r="R132" s="15"/>
      <c r="S132" s="15"/>
    </row>
    <row r="133" spans="2:19" ht="13.5" customHeight="1">
      <c r="B133" s="25" t="s">
        <v>19</v>
      </c>
      <c r="C133" s="14"/>
      <c r="D133" s="55"/>
      <c r="E133" s="14"/>
      <c r="F133" s="55"/>
      <c r="G133" s="14">
        <v>86.616</v>
      </c>
      <c r="H133" s="55" t="s">
        <v>305</v>
      </c>
      <c r="I133" s="14">
        <v>84.8793</v>
      </c>
      <c r="J133" s="107" t="s">
        <v>95</v>
      </c>
      <c r="K133" s="55"/>
      <c r="L133" s="113"/>
      <c r="M133" s="114"/>
      <c r="N133" s="113"/>
      <c r="O133" s="125"/>
      <c r="P133" s="113">
        <v>0.5987802579466164</v>
      </c>
      <c r="Q133" s="119"/>
      <c r="R133" s="15"/>
      <c r="S133" s="15"/>
    </row>
    <row r="134" spans="2:19" ht="13.5" customHeight="1">
      <c r="B134" s="25" t="s">
        <v>20</v>
      </c>
      <c r="C134" s="14"/>
      <c r="D134" s="55"/>
      <c r="E134" s="14"/>
      <c r="F134" s="55"/>
      <c r="G134" s="14">
        <v>84.4655</v>
      </c>
      <c r="H134" s="55" t="s">
        <v>306</v>
      </c>
      <c r="I134" s="14">
        <v>86.726</v>
      </c>
      <c r="J134" s="107" t="s">
        <v>96</v>
      </c>
      <c r="K134" s="55"/>
      <c r="L134" s="113"/>
      <c r="M134" s="114"/>
      <c r="N134" s="113"/>
      <c r="O134" s="125"/>
      <c r="P134" s="113">
        <v>0.3981955763883054</v>
      </c>
      <c r="Q134" s="119"/>
      <c r="R134" s="15"/>
      <c r="S134" s="15"/>
    </row>
    <row r="135" spans="2:19" ht="13.5" customHeight="1">
      <c r="B135" s="82" t="s">
        <v>99</v>
      </c>
      <c r="C135" s="14"/>
      <c r="D135" s="55"/>
      <c r="E135" s="14"/>
      <c r="F135" s="55"/>
      <c r="G135" s="14" t="s">
        <v>263</v>
      </c>
      <c r="H135" s="55"/>
      <c r="I135" s="16"/>
      <c r="J135" s="107"/>
      <c r="K135" s="55"/>
      <c r="L135" s="113"/>
      <c r="M135" s="114"/>
      <c r="N135" s="113"/>
      <c r="O135" s="125"/>
      <c r="P135" s="113"/>
      <c r="Q135" s="119"/>
      <c r="R135" s="15"/>
      <c r="S135" s="15"/>
    </row>
    <row r="136" spans="2:19" ht="13.5" customHeight="1">
      <c r="B136" s="25" t="s">
        <v>24</v>
      </c>
      <c r="C136" s="14"/>
      <c r="D136" s="55"/>
      <c r="E136" s="14"/>
      <c r="F136" s="55"/>
      <c r="G136" s="14">
        <v>89.5252</v>
      </c>
      <c r="H136" s="55" t="s">
        <v>307</v>
      </c>
      <c r="I136" s="14">
        <v>89.4367</v>
      </c>
      <c r="J136" s="107" t="s">
        <v>100</v>
      </c>
      <c r="K136" s="55"/>
      <c r="L136" s="113"/>
      <c r="M136" s="114"/>
      <c r="N136" s="113"/>
      <c r="O136" s="125"/>
      <c r="P136" s="113">
        <v>0.9534317227721059</v>
      </c>
      <c r="Q136" s="119"/>
      <c r="R136" s="15"/>
      <c r="S136" s="15"/>
    </row>
    <row r="137" spans="2:19" ht="13.5" customHeight="1">
      <c r="B137" s="25" t="s">
        <v>19</v>
      </c>
      <c r="C137" s="14"/>
      <c r="D137" s="55"/>
      <c r="E137" s="14"/>
      <c r="F137" s="55"/>
      <c r="G137" s="14">
        <v>90.3091</v>
      </c>
      <c r="H137" s="55" t="s">
        <v>308</v>
      </c>
      <c r="I137" s="14">
        <v>92.1541</v>
      </c>
      <c r="J137" s="107" t="s">
        <v>101</v>
      </c>
      <c r="K137" s="55"/>
      <c r="L137" s="113"/>
      <c r="M137" s="114"/>
      <c r="N137" s="113"/>
      <c r="O137" s="125"/>
      <c r="P137" s="113">
        <v>0.39089855103879745</v>
      </c>
      <c r="Q137" s="119"/>
      <c r="R137" s="15"/>
      <c r="S137" s="15"/>
    </row>
    <row r="138" spans="2:19" ht="13.5" customHeight="1">
      <c r="B138" s="25" t="s">
        <v>20</v>
      </c>
      <c r="C138" s="14"/>
      <c r="D138" s="55"/>
      <c r="E138" s="14"/>
      <c r="F138" s="55"/>
      <c r="G138" s="14">
        <v>88.8252</v>
      </c>
      <c r="H138" s="55" t="s">
        <v>309</v>
      </c>
      <c r="I138" s="14">
        <v>86.9474</v>
      </c>
      <c r="J138" s="107" t="s">
        <v>102</v>
      </c>
      <c r="K138" s="55"/>
      <c r="L138" s="113"/>
      <c r="M138" s="114"/>
      <c r="N138" s="113"/>
      <c r="O138" s="125"/>
      <c r="P138" s="113">
        <v>0.36521353875876916</v>
      </c>
      <c r="Q138" s="119"/>
      <c r="R138" s="15"/>
      <c r="S138" s="15"/>
    </row>
    <row r="139" spans="2:19" ht="13.5" customHeight="1">
      <c r="B139" s="82" t="s">
        <v>105</v>
      </c>
      <c r="C139" s="14" t="s">
        <v>263</v>
      </c>
      <c r="D139" s="55" t="s">
        <v>263</v>
      </c>
      <c r="E139" s="14" t="s">
        <v>263</v>
      </c>
      <c r="F139" s="55" t="s">
        <v>263</v>
      </c>
      <c r="G139" s="14" t="s">
        <v>263</v>
      </c>
      <c r="H139" s="55"/>
      <c r="I139" s="16"/>
      <c r="J139" s="107"/>
      <c r="K139" s="55"/>
      <c r="L139" s="113"/>
      <c r="M139" s="125"/>
      <c r="N139" s="113"/>
      <c r="O139" s="125"/>
      <c r="P139" s="115"/>
      <c r="Q139" s="119"/>
      <c r="R139" s="15"/>
      <c r="S139" s="15"/>
    </row>
    <row r="140" spans="2:19" ht="13.5" customHeight="1">
      <c r="B140" s="25" t="s">
        <v>24</v>
      </c>
      <c r="C140" s="14">
        <v>87.5572</v>
      </c>
      <c r="D140" s="55" t="s">
        <v>310</v>
      </c>
      <c r="E140" s="14">
        <v>89.8687</v>
      </c>
      <c r="F140" s="55" t="s">
        <v>311</v>
      </c>
      <c r="G140" s="14">
        <v>90.2358</v>
      </c>
      <c r="H140" s="55" t="s">
        <v>312</v>
      </c>
      <c r="I140" s="14">
        <v>90.0421</v>
      </c>
      <c r="J140" s="107" t="s">
        <v>106</v>
      </c>
      <c r="K140" s="55"/>
      <c r="L140" s="113">
        <v>0.0006263092531411107</v>
      </c>
      <c r="M140" s="125"/>
      <c r="N140" s="113">
        <v>0.7664711583621986</v>
      </c>
      <c r="O140" s="125"/>
      <c r="P140" s="115">
        <v>0.7337135154073136</v>
      </c>
      <c r="Q140" s="119"/>
      <c r="R140" s="15"/>
      <c r="S140" s="15"/>
    </row>
    <row r="141" spans="2:19" ht="13.5" customHeight="1">
      <c r="B141" s="25" t="s">
        <v>19</v>
      </c>
      <c r="C141" s="14">
        <v>87.0945</v>
      </c>
      <c r="D141" s="55" t="s">
        <v>313</v>
      </c>
      <c r="E141" s="14">
        <v>89.4719</v>
      </c>
      <c r="F141" s="55" t="s">
        <v>314</v>
      </c>
      <c r="G141" s="14">
        <v>89.9761</v>
      </c>
      <c r="H141" s="55" t="s">
        <v>315</v>
      </c>
      <c r="I141" s="14">
        <v>90.2542</v>
      </c>
      <c r="J141" s="107" t="s">
        <v>107</v>
      </c>
      <c r="K141" s="55"/>
      <c r="L141" s="113">
        <v>0.008812799424404716</v>
      </c>
      <c r="M141" s="125"/>
      <c r="N141" s="113">
        <v>0.38689049633474215</v>
      </c>
      <c r="O141" s="125"/>
      <c r="P141" s="115">
        <v>0.7319461178945785</v>
      </c>
      <c r="Q141" s="119"/>
      <c r="R141" s="15"/>
      <c r="S141" s="15"/>
    </row>
    <row r="142" spans="2:19" ht="13.5" customHeight="1">
      <c r="B142" s="26" t="s">
        <v>20</v>
      </c>
      <c r="C142" s="99">
        <v>87.9983</v>
      </c>
      <c r="D142" s="80" t="s">
        <v>316</v>
      </c>
      <c r="E142" s="99">
        <v>90.2458</v>
      </c>
      <c r="F142" s="80" t="s">
        <v>317</v>
      </c>
      <c r="G142" s="99">
        <v>90.4794</v>
      </c>
      <c r="H142" s="80" t="s">
        <v>318</v>
      </c>
      <c r="I142" s="99">
        <v>89.8381</v>
      </c>
      <c r="J142" s="116" t="s">
        <v>108</v>
      </c>
      <c r="K142" s="80"/>
      <c r="L142" s="117">
        <v>0.043512284884659636</v>
      </c>
      <c r="M142" s="126"/>
      <c r="N142" s="117">
        <v>0.6042316944827548</v>
      </c>
      <c r="O142" s="126"/>
      <c r="P142" s="118">
        <v>0.3940048574546444</v>
      </c>
      <c r="Q142" s="119"/>
      <c r="R142" s="15"/>
      <c r="S142" s="15"/>
    </row>
    <row r="143" spans="2:19" ht="12.75">
      <c r="B143" s="51" t="s">
        <v>250</v>
      </c>
      <c r="C143" s="1750" t="s">
        <v>319</v>
      </c>
      <c r="D143" s="1750"/>
      <c r="E143" s="1750"/>
      <c r="F143" s="1750"/>
      <c r="G143" s="1750"/>
      <c r="H143" s="1750"/>
      <c r="I143" s="1750"/>
      <c r="J143" s="1750"/>
      <c r="K143" s="1750"/>
      <c r="L143" s="1750"/>
      <c r="M143" s="1750"/>
      <c r="N143" s="1750"/>
      <c r="O143" s="1750"/>
      <c r="P143" s="1750"/>
      <c r="Q143" s="93"/>
      <c r="R143" s="93"/>
      <c r="S143" s="93"/>
    </row>
    <row r="144" spans="2:19" ht="12.75" customHeight="1">
      <c r="B144" s="51"/>
      <c r="C144" s="1750" t="s">
        <v>3564</v>
      </c>
      <c r="D144" s="1750"/>
      <c r="E144" s="1750"/>
      <c r="F144" s="1750"/>
      <c r="G144" s="1750"/>
      <c r="H144" s="1750"/>
      <c r="I144" s="1750"/>
      <c r="J144" s="1750"/>
      <c r="K144" s="93"/>
      <c r="L144" s="93"/>
      <c r="M144" s="93"/>
      <c r="N144" s="93"/>
      <c r="O144" s="93"/>
      <c r="P144" s="93"/>
      <c r="Q144" s="93"/>
      <c r="R144" s="62"/>
      <c r="S144" s="62"/>
    </row>
    <row r="145" spans="2:19" ht="15" customHeight="1">
      <c r="B145" s="33" t="s">
        <v>320</v>
      </c>
      <c r="C145" s="40" t="s">
        <v>253</v>
      </c>
      <c r="D145" s="4"/>
      <c r="E145" s="4"/>
      <c r="F145" s="4"/>
      <c r="G145" s="4"/>
      <c r="H145" s="4"/>
      <c r="I145" s="4"/>
      <c r="J145" s="4"/>
      <c r="K145" s="4"/>
      <c r="L145" s="4"/>
      <c r="M145" s="4"/>
      <c r="N145" s="4"/>
      <c r="O145" s="4"/>
      <c r="P145" s="4"/>
      <c r="Q145" s="4"/>
      <c r="R145" s="4"/>
      <c r="S145" s="4"/>
    </row>
    <row r="146" spans="2:19" ht="26.25" customHeight="1">
      <c r="B146" s="174" t="s">
        <v>321</v>
      </c>
      <c r="C146" s="34"/>
      <c r="D146" s="34"/>
      <c r="E146" s="42"/>
      <c r="F146" s="42"/>
      <c r="G146" s="42"/>
      <c r="H146" s="42"/>
      <c r="I146" s="42"/>
      <c r="J146" s="42"/>
      <c r="K146" s="42"/>
      <c r="L146" s="42"/>
      <c r="M146" s="42"/>
      <c r="N146" s="42"/>
      <c r="O146" s="42"/>
      <c r="P146" s="42"/>
      <c r="Q146" s="35"/>
      <c r="R146" s="4"/>
      <c r="S146" s="4"/>
    </row>
    <row r="147" spans="2:19" ht="35.25" customHeight="1">
      <c r="B147" s="1723" t="s">
        <v>322</v>
      </c>
      <c r="C147" s="1723"/>
      <c r="D147" s="1723"/>
      <c r="E147" s="1723"/>
      <c r="F147" s="1723"/>
      <c r="G147" s="1723"/>
      <c r="H147" s="1723"/>
      <c r="I147" s="1723"/>
      <c r="J147" s="96"/>
      <c r="K147" s="96"/>
      <c r="L147" s="96"/>
      <c r="M147" s="96"/>
      <c r="N147" s="96"/>
      <c r="O147" s="96"/>
      <c r="P147" s="96"/>
      <c r="Q147" s="48"/>
      <c r="R147" s="10"/>
      <c r="S147" s="10"/>
    </row>
    <row r="148" spans="2:19" ht="16.5" customHeight="1">
      <c r="B148" s="143" t="s">
        <v>323</v>
      </c>
      <c r="C148" s="1" t="s">
        <v>2</v>
      </c>
      <c r="D148" s="22"/>
      <c r="E148" s="42"/>
      <c r="F148" s="42"/>
      <c r="G148" s="42"/>
      <c r="H148" s="42"/>
      <c r="I148" s="42"/>
      <c r="J148" s="42"/>
      <c r="K148" s="42"/>
      <c r="L148" s="42"/>
      <c r="M148" s="42"/>
      <c r="N148" s="42"/>
      <c r="O148" s="42"/>
      <c r="P148" s="42"/>
      <c r="Q148" s="42"/>
      <c r="R148" s="4"/>
      <c r="S148" s="4"/>
    </row>
    <row r="149" spans="2:19" ht="12.75">
      <c r="B149" s="11"/>
      <c r="C149" s="23" t="s">
        <v>324</v>
      </c>
      <c r="D149" s="23"/>
      <c r="E149" s="42"/>
      <c r="F149" s="42"/>
      <c r="G149" s="42"/>
      <c r="H149" s="42"/>
      <c r="I149" s="42"/>
      <c r="J149" s="42"/>
      <c r="K149" s="42"/>
      <c r="L149" s="42"/>
      <c r="M149" s="42"/>
      <c r="N149" s="42"/>
      <c r="O149" s="42"/>
      <c r="P149" s="42"/>
      <c r="Q149" s="42"/>
      <c r="R149" s="4"/>
      <c r="S149" s="4"/>
    </row>
    <row r="150" spans="2:19" ht="12.75">
      <c r="B150" s="11"/>
      <c r="C150" s="23" t="s">
        <v>325</v>
      </c>
      <c r="D150" s="23"/>
      <c r="E150" s="42"/>
      <c r="F150" s="42"/>
      <c r="G150" s="42"/>
      <c r="H150" s="42"/>
      <c r="I150" s="42"/>
      <c r="J150" s="42"/>
      <c r="K150" s="42"/>
      <c r="L150" s="42"/>
      <c r="M150" s="42"/>
      <c r="N150" s="42"/>
      <c r="O150" s="42"/>
      <c r="P150" s="42"/>
      <c r="Q150" s="42"/>
      <c r="R150" s="4"/>
      <c r="S150" s="4"/>
    </row>
    <row r="151" spans="2:19" ht="12.75">
      <c r="B151" s="1751" t="s">
        <v>17</v>
      </c>
      <c r="C151" s="1746" t="s">
        <v>158</v>
      </c>
      <c r="D151" s="1746"/>
      <c r="E151" s="1746" t="s">
        <v>326</v>
      </c>
      <c r="F151" s="1746"/>
      <c r="G151" s="1746" t="s">
        <v>327</v>
      </c>
      <c r="H151" s="1747"/>
      <c r="I151" s="1748"/>
      <c r="J151" s="1736"/>
      <c r="K151" s="1736"/>
      <c r="L151" s="7"/>
      <c r="M151" s="63"/>
      <c r="N151" s="7"/>
      <c r="O151" s="63"/>
      <c r="P151" s="7"/>
      <c r="Q151" s="37"/>
      <c r="R151" s="24"/>
      <c r="S151" s="24"/>
    </row>
    <row r="152" spans="2:19" ht="12.75">
      <c r="B152" s="1752"/>
      <c r="C152" s="90" t="s">
        <v>22</v>
      </c>
      <c r="D152" s="53" t="s">
        <v>23</v>
      </c>
      <c r="E152" s="90" t="s">
        <v>22</v>
      </c>
      <c r="F152" s="53" t="s">
        <v>23</v>
      </c>
      <c r="G152" s="90" t="s">
        <v>22</v>
      </c>
      <c r="H152" s="95" t="s">
        <v>23</v>
      </c>
      <c r="I152" s="94"/>
      <c r="J152" s="1756"/>
      <c r="K152" s="1756"/>
      <c r="L152" s="4"/>
      <c r="M152" s="74"/>
      <c r="N152" s="54"/>
      <c r="O152" s="74"/>
      <c r="P152" s="4"/>
      <c r="Q152" s="4"/>
      <c r="R152" s="4"/>
      <c r="S152" s="4"/>
    </row>
    <row r="153" spans="2:19" ht="13.5" customHeight="1">
      <c r="B153" s="78" t="s">
        <v>328</v>
      </c>
      <c r="C153" s="101">
        <v>83.5835</v>
      </c>
      <c r="D153" s="79" t="s">
        <v>88</v>
      </c>
      <c r="E153" s="101">
        <v>83.2749</v>
      </c>
      <c r="F153" s="79" t="s">
        <v>89</v>
      </c>
      <c r="G153" s="101">
        <v>83.8695</v>
      </c>
      <c r="H153" s="120" t="s">
        <v>90</v>
      </c>
      <c r="I153" s="112"/>
      <c r="J153" s="1749"/>
      <c r="K153" s="1749"/>
      <c r="L153" s="17"/>
      <c r="M153" s="55"/>
      <c r="N153" s="121"/>
      <c r="O153" s="55"/>
      <c r="P153" s="17"/>
      <c r="Q153" s="17"/>
      <c r="R153" s="17"/>
      <c r="S153" s="17"/>
    </row>
    <row r="154" spans="2:19" ht="13.5" customHeight="1">
      <c r="B154" s="82" t="s">
        <v>31</v>
      </c>
      <c r="C154" s="16"/>
      <c r="D154" s="55"/>
      <c r="E154" s="16"/>
      <c r="F154" s="55"/>
      <c r="G154" s="16"/>
      <c r="H154" s="107"/>
      <c r="I154" s="112"/>
      <c r="J154" s="1749"/>
      <c r="K154" s="1749"/>
      <c r="L154" s="17"/>
      <c r="M154" s="55"/>
      <c r="N154" s="121"/>
      <c r="O154" s="55"/>
      <c r="P154" s="17"/>
      <c r="Q154" s="16"/>
      <c r="R154" s="16"/>
      <c r="S154" s="16"/>
    </row>
    <row r="155" spans="2:19" ht="13.5" customHeight="1">
      <c r="B155" s="25" t="s">
        <v>44</v>
      </c>
      <c r="C155" s="14">
        <v>89</v>
      </c>
      <c r="D155" s="122" t="s">
        <v>329</v>
      </c>
      <c r="E155" s="14">
        <v>87.4</v>
      </c>
      <c r="F155" s="122" t="s">
        <v>330</v>
      </c>
      <c r="G155" s="14">
        <v>90.4</v>
      </c>
      <c r="H155" s="123" t="s">
        <v>331</v>
      </c>
      <c r="I155" s="112"/>
      <c r="J155" s="1749"/>
      <c r="K155" s="1749"/>
      <c r="L155" s="17"/>
      <c r="M155" s="55"/>
      <c r="N155" s="121"/>
      <c r="O155" s="55"/>
      <c r="P155" s="17"/>
      <c r="Q155" s="17"/>
      <c r="R155" s="17"/>
      <c r="S155" s="17"/>
    </row>
    <row r="156" spans="2:19" ht="13.5" customHeight="1">
      <c r="B156" s="25" t="s">
        <v>50</v>
      </c>
      <c r="C156" s="14">
        <v>86.7</v>
      </c>
      <c r="D156" s="122" t="s">
        <v>332</v>
      </c>
      <c r="E156" s="14">
        <v>89.7</v>
      </c>
      <c r="F156" s="122" t="s">
        <v>333</v>
      </c>
      <c r="G156" s="14">
        <v>83.4</v>
      </c>
      <c r="H156" s="123" t="s">
        <v>334</v>
      </c>
      <c r="I156" s="112"/>
      <c r="J156" s="1749"/>
      <c r="K156" s="1749"/>
      <c r="L156" s="17"/>
      <c r="M156" s="55"/>
      <c r="N156" s="121"/>
      <c r="O156" s="55"/>
      <c r="P156" s="17"/>
      <c r="Q156" s="17"/>
      <c r="R156" s="17"/>
      <c r="S156" s="17"/>
    </row>
    <row r="157" spans="2:19" ht="13.5" customHeight="1">
      <c r="B157" s="25" t="s">
        <v>56</v>
      </c>
      <c r="C157" s="14">
        <v>80</v>
      </c>
      <c r="D157" s="122" t="s">
        <v>335</v>
      </c>
      <c r="E157" s="14">
        <v>79.1</v>
      </c>
      <c r="F157" s="122" t="s">
        <v>336</v>
      </c>
      <c r="G157" s="14">
        <v>80.8</v>
      </c>
      <c r="H157" s="123" t="s">
        <v>337</v>
      </c>
      <c r="I157" s="112"/>
      <c r="J157" s="1749"/>
      <c r="K157" s="1749"/>
      <c r="L157" s="17"/>
      <c r="M157" s="55"/>
      <c r="N157" s="121"/>
      <c r="O157" s="55"/>
      <c r="P157" s="17"/>
      <c r="Q157" s="17"/>
      <c r="R157" s="17"/>
      <c r="S157" s="17"/>
    </row>
    <row r="158" spans="2:19" ht="13.5" customHeight="1">
      <c r="B158" s="25" t="s">
        <v>62</v>
      </c>
      <c r="C158" s="14">
        <v>80.1</v>
      </c>
      <c r="D158" s="122" t="s">
        <v>338</v>
      </c>
      <c r="E158" s="14">
        <v>80.8</v>
      </c>
      <c r="F158" s="122" t="s">
        <v>339</v>
      </c>
      <c r="G158" s="14">
        <v>79.5</v>
      </c>
      <c r="H158" s="123" t="s">
        <v>340</v>
      </c>
      <c r="I158" s="112"/>
      <c r="J158" s="1749"/>
      <c r="K158" s="1749"/>
      <c r="L158" s="17"/>
      <c r="M158" s="55"/>
      <c r="N158" s="121"/>
      <c r="O158" s="55"/>
      <c r="P158" s="17"/>
      <c r="Q158" s="17"/>
      <c r="R158" s="17"/>
      <c r="S158" s="17"/>
    </row>
    <row r="159" spans="2:19" ht="13.5" customHeight="1">
      <c r="B159" s="25" t="s">
        <v>68</v>
      </c>
      <c r="C159" s="14">
        <v>80.6</v>
      </c>
      <c r="D159" s="122" t="s">
        <v>341</v>
      </c>
      <c r="E159" s="14">
        <v>78.4</v>
      </c>
      <c r="F159" s="122" t="s">
        <v>342</v>
      </c>
      <c r="G159" s="14">
        <v>82.5</v>
      </c>
      <c r="H159" s="123" t="s">
        <v>343</v>
      </c>
      <c r="I159" s="112"/>
      <c r="J159" s="1749"/>
      <c r="K159" s="1749"/>
      <c r="L159" s="17"/>
      <c r="M159" s="55"/>
      <c r="N159" s="121"/>
      <c r="O159" s="55"/>
      <c r="P159" s="17"/>
      <c r="Q159" s="17"/>
      <c r="R159" s="17"/>
      <c r="S159" s="17"/>
    </row>
    <row r="160" spans="2:19" ht="13.5" customHeight="1">
      <c r="B160" s="25" t="s">
        <v>74</v>
      </c>
      <c r="C160" s="14">
        <v>76.8</v>
      </c>
      <c r="D160" s="122" t="s">
        <v>344</v>
      </c>
      <c r="E160" s="14">
        <v>73.7</v>
      </c>
      <c r="F160" s="122" t="s">
        <v>345</v>
      </c>
      <c r="G160" s="14">
        <v>79.3</v>
      </c>
      <c r="H160" s="123" t="s">
        <v>346</v>
      </c>
      <c r="I160" s="112"/>
      <c r="J160" s="1749"/>
      <c r="K160" s="1749"/>
      <c r="L160" s="17"/>
      <c r="M160" s="55"/>
      <c r="N160" s="121"/>
      <c r="O160" s="55"/>
      <c r="P160" s="17"/>
      <c r="Q160" s="17"/>
      <c r="R160" s="17"/>
      <c r="S160" s="17"/>
    </row>
    <row r="161" spans="2:19" ht="13.5" customHeight="1">
      <c r="B161" s="25" t="s">
        <v>80</v>
      </c>
      <c r="C161" s="14">
        <v>75.4</v>
      </c>
      <c r="D161" s="122" t="s">
        <v>347</v>
      </c>
      <c r="E161" s="14">
        <v>64.2</v>
      </c>
      <c r="F161" s="122" t="s">
        <v>348</v>
      </c>
      <c r="G161" s="14">
        <v>86.9</v>
      </c>
      <c r="H161" s="123" t="s">
        <v>349</v>
      </c>
      <c r="I161" s="112"/>
      <c r="J161" s="1749"/>
      <c r="K161" s="1749"/>
      <c r="L161" s="17"/>
      <c r="M161" s="55"/>
      <c r="N161" s="121"/>
      <c r="O161" s="55"/>
      <c r="P161" s="17"/>
      <c r="Q161" s="17"/>
      <c r="R161" s="17"/>
      <c r="S161" s="17"/>
    </row>
    <row r="162" spans="2:19" ht="13.5" customHeight="1">
      <c r="B162" s="83" t="s">
        <v>111</v>
      </c>
      <c r="C162" s="16"/>
      <c r="D162" s="55"/>
      <c r="E162" s="16"/>
      <c r="F162" s="55"/>
      <c r="G162" s="16"/>
      <c r="H162" s="107"/>
      <c r="I162" s="112"/>
      <c r="J162" s="1749"/>
      <c r="K162" s="1749"/>
      <c r="L162" s="17"/>
      <c r="M162" s="55"/>
      <c r="N162" s="121"/>
      <c r="O162" s="55"/>
      <c r="P162" s="17"/>
      <c r="Q162" s="16"/>
      <c r="R162" s="16"/>
      <c r="S162" s="16"/>
    </row>
    <row r="163" spans="2:19" ht="13.5" customHeight="1">
      <c r="B163" s="84" t="s">
        <v>112</v>
      </c>
      <c r="C163" s="14">
        <v>86</v>
      </c>
      <c r="D163" s="122" t="s">
        <v>350</v>
      </c>
      <c r="E163" s="14">
        <v>78.5</v>
      </c>
      <c r="F163" s="122" t="s">
        <v>351</v>
      </c>
      <c r="G163" s="14">
        <v>94.5</v>
      </c>
      <c r="H163" s="123" t="s">
        <v>352</v>
      </c>
      <c r="I163" s="112"/>
      <c r="J163" s="1749"/>
      <c r="K163" s="1749"/>
      <c r="L163" s="17"/>
      <c r="M163" s="55"/>
      <c r="N163" s="121"/>
      <c r="O163" s="55"/>
      <c r="P163" s="17"/>
      <c r="Q163" s="17"/>
      <c r="R163" s="17"/>
      <c r="S163" s="17"/>
    </row>
    <row r="164" spans="2:19" ht="13.5" customHeight="1">
      <c r="B164" s="84" t="s">
        <v>118</v>
      </c>
      <c r="C164" s="14">
        <v>88.5</v>
      </c>
      <c r="D164" s="122" t="s">
        <v>353</v>
      </c>
      <c r="E164" s="14">
        <v>87.1</v>
      </c>
      <c r="F164" s="122" t="s">
        <v>354</v>
      </c>
      <c r="G164" s="14">
        <v>90.2</v>
      </c>
      <c r="H164" s="123" t="s">
        <v>355</v>
      </c>
      <c r="I164" s="112"/>
      <c r="J164" s="1749"/>
      <c r="K164" s="1749"/>
      <c r="L164" s="17"/>
      <c r="M164" s="55"/>
      <c r="N164" s="121"/>
      <c r="O164" s="55"/>
      <c r="P164" s="17"/>
      <c r="Q164" s="17"/>
      <c r="R164" s="17"/>
      <c r="S164" s="17"/>
    </row>
    <row r="165" spans="2:19" ht="13.5" customHeight="1">
      <c r="B165" s="84" t="s">
        <v>124</v>
      </c>
      <c r="C165" s="14">
        <v>86.6</v>
      </c>
      <c r="D165" s="122" t="s">
        <v>356</v>
      </c>
      <c r="E165" s="14">
        <v>87.9</v>
      </c>
      <c r="F165" s="122" t="s">
        <v>357</v>
      </c>
      <c r="G165" s="14">
        <v>85.2</v>
      </c>
      <c r="H165" s="123" t="s">
        <v>358</v>
      </c>
      <c r="I165" s="112"/>
      <c r="J165" s="1749"/>
      <c r="K165" s="1749"/>
      <c r="L165" s="17"/>
      <c r="M165" s="55"/>
      <c r="N165" s="121"/>
      <c r="O165" s="55"/>
      <c r="P165" s="17"/>
      <c r="Q165" s="17"/>
      <c r="R165" s="17"/>
      <c r="S165" s="17"/>
    </row>
    <row r="166" spans="2:19" ht="13.5" customHeight="1">
      <c r="B166" s="84" t="s">
        <v>130</v>
      </c>
      <c r="C166" s="14">
        <v>81.7</v>
      </c>
      <c r="D166" s="122" t="s">
        <v>359</v>
      </c>
      <c r="E166" s="14">
        <v>85.4</v>
      </c>
      <c r="F166" s="122" t="s">
        <v>360</v>
      </c>
      <c r="G166" s="14">
        <v>78.4</v>
      </c>
      <c r="H166" s="123" t="s">
        <v>361</v>
      </c>
      <c r="I166" s="112"/>
      <c r="J166" s="1749"/>
      <c r="K166" s="1749"/>
      <c r="L166" s="17"/>
      <c r="M166" s="55"/>
      <c r="N166" s="121"/>
      <c r="O166" s="55"/>
      <c r="P166" s="17"/>
      <c r="Q166" s="17"/>
      <c r="R166" s="17"/>
      <c r="S166" s="17"/>
    </row>
    <row r="167" spans="2:19" ht="13.5" customHeight="1">
      <c r="B167" s="85" t="s">
        <v>136</v>
      </c>
      <c r="C167" s="99">
        <v>81.7</v>
      </c>
      <c r="D167" s="106" t="s">
        <v>362</v>
      </c>
      <c r="E167" s="99">
        <v>79.3</v>
      </c>
      <c r="F167" s="106" t="s">
        <v>363</v>
      </c>
      <c r="G167" s="99">
        <v>83.6</v>
      </c>
      <c r="H167" s="124" t="s">
        <v>364</v>
      </c>
      <c r="I167" s="112"/>
      <c r="J167" s="1749"/>
      <c r="K167" s="1749"/>
      <c r="L167" s="17"/>
      <c r="M167" s="55"/>
      <c r="N167" s="121"/>
      <c r="O167" s="55"/>
      <c r="P167" s="17"/>
      <c r="Q167" s="17"/>
      <c r="R167" s="17"/>
      <c r="S167" s="17"/>
    </row>
    <row r="168" spans="2:19" ht="12.75">
      <c r="B168" s="34" t="s">
        <v>365</v>
      </c>
      <c r="C168" s="48"/>
      <c r="D168" s="48"/>
      <c r="E168" s="10"/>
      <c r="F168" s="10"/>
      <c r="G168" s="12"/>
      <c r="H168" s="48"/>
      <c r="I168" s="48"/>
      <c r="J168" s="10"/>
      <c r="K168" s="10"/>
      <c r="L168" s="10"/>
      <c r="M168" s="10"/>
      <c r="N168" s="42"/>
      <c r="O168" s="10"/>
      <c r="P168" s="48"/>
      <c r="Q168" s="48"/>
      <c r="R168" s="10"/>
      <c r="S168" s="10"/>
    </row>
    <row r="169" spans="2:19" ht="12.75">
      <c r="B169" s="34" t="s">
        <v>143</v>
      </c>
      <c r="C169" s="48"/>
      <c r="D169" s="48"/>
      <c r="E169" s="10"/>
      <c r="F169" s="10"/>
      <c r="G169" s="12"/>
      <c r="H169" s="48"/>
      <c r="I169" s="48"/>
      <c r="J169" s="10"/>
      <c r="K169" s="10"/>
      <c r="L169" s="10"/>
      <c r="M169" s="10"/>
      <c r="N169" s="42"/>
      <c r="O169" s="10"/>
      <c r="P169" s="48"/>
      <c r="Q169" s="48"/>
      <c r="R169" s="10"/>
      <c r="S169" s="10"/>
    </row>
  </sheetData>
  <sheetProtection/>
  <mergeCells count="85">
    <mergeCell ref="B105:P105"/>
    <mergeCell ref="B106:P106"/>
    <mergeCell ref="C108:P108"/>
    <mergeCell ref="J164:K164"/>
    <mergeCell ref="J165:K165"/>
    <mergeCell ref="J166:K166"/>
    <mergeCell ref="J152:K152"/>
    <mergeCell ref="J157:K157"/>
    <mergeCell ref="J158:K158"/>
    <mergeCell ref="J159:K159"/>
    <mergeCell ref="J167:K167"/>
    <mergeCell ref="C8:D8"/>
    <mergeCell ref="E8:J8"/>
    <mergeCell ref="J163:K163"/>
    <mergeCell ref="J153:K153"/>
    <mergeCell ref="J154:K154"/>
    <mergeCell ref="J155:K155"/>
    <mergeCell ref="C99:P99"/>
    <mergeCell ref="C100:Q100"/>
    <mergeCell ref="B104:P104"/>
    <mergeCell ref="J160:K160"/>
    <mergeCell ref="J161:K161"/>
    <mergeCell ref="J162:K162"/>
    <mergeCell ref="J156:K156"/>
    <mergeCell ref="C143:P143"/>
    <mergeCell ref="C144:J144"/>
    <mergeCell ref="B147:I147"/>
    <mergeCell ref="B151:B152"/>
    <mergeCell ref="C151:D151"/>
    <mergeCell ref="E151:F151"/>
    <mergeCell ref="G151:H151"/>
    <mergeCell ref="I151:K151"/>
    <mergeCell ref="B109:B110"/>
    <mergeCell ref="C109:J109"/>
    <mergeCell ref="K109:P109"/>
    <mergeCell ref="R109:S109"/>
    <mergeCell ref="C110:D110"/>
    <mergeCell ref="E110:F110"/>
    <mergeCell ref="G110:H110"/>
    <mergeCell ref="I110:J110"/>
    <mergeCell ref="C77:D77"/>
    <mergeCell ref="E77:F77"/>
    <mergeCell ref="G77:H77"/>
    <mergeCell ref="I77:J77"/>
    <mergeCell ref="B73:P73"/>
    <mergeCell ref="C75:P75"/>
    <mergeCell ref="B76:B77"/>
    <mergeCell ref="C76:J76"/>
    <mergeCell ref="K76:P76"/>
    <mergeCell ref="J38:K38"/>
    <mergeCell ref="J39:K39"/>
    <mergeCell ref="B44:P44"/>
    <mergeCell ref="B67:H67"/>
    <mergeCell ref="B68:H68"/>
    <mergeCell ref="R76:S76"/>
    <mergeCell ref="J28:K28"/>
    <mergeCell ref="J29:K29"/>
    <mergeCell ref="J30:K30"/>
    <mergeCell ref="B72:P72"/>
    <mergeCell ref="J32:K32"/>
    <mergeCell ref="J33:K33"/>
    <mergeCell ref="J34:K34"/>
    <mergeCell ref="J35:K35"/>
    <mergeCell ref="J36:K36"/>
    <mergeCell ref="J37:K37"/>
    <mergeCell ref="J17:K17"/>
    <mergeCell ref="J18:K18"/>
    <mergeCell ref="J19:K19"/>
    <mergeCell ref="J31:K31"/>
    <mergeCell ref="J22:K22"/>
    <mergeCell ref="J23:K23"/>
    <mergeCell ref="J24:K24"/>
    <mergeCell ref="J25:K25"/>
    <mergeCell ref="J26:K26"/>
    <mergeCell ref="J27:K27"/>
    <mergeCell ref="J20:K20"/>
    <mergeCell ref="B1:P1"/>
    <mergeCell ref="C4:J6"/>
    <mergeCell ref="B11:P11"/>
    <mergeCell ref="B15:B16"/>
    <mergeCell ref="C15:D15"/>
    <mergeCell ref="E15:F15"/>
    <mergeCell ref="G15:H15"/>
    <mergeCell ref="I15:K15"/>
    <mergeCell ref="J16:K16"/>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3.xml><?xml version="1.0" encoding="utf-8"?>
<worksheet xmlns="http://schemas.openxmlformats.org/spreadsheetml/2006/main" xmlns:r="http://schemas.openxmlformats.org/officeDocument/2006/relationships">
  <sheetPr>
    <pageSetUpPr fitToPage="1"/>
  </sheetPr>
  <dimension ref="B1:S169"/>
  <sheetViews>
    <sheetView showGridLines="0" zoomScalePageLayoutView="0" workbookViewId="0" topLeftCell="A1">
      <selection activeCell="A1" sqref="A1"/>
    </sheetView>
  </sheetViews>
  <sheetFormatPr defaultColWidth="9.140625" defaultRowHeight="12.75"/>
  <cols>
    <col min="1" max="1" width="2.28125" style="155" customWidth="1"/>
    <col min="2" max="2" width="20.7109375" style="155" customWidth="1"/>
    <col min="3" max="4" width="10.140625" style="155" customWidth="1"/>
    <col min="5" max="5" width="11.140625" style="155" customWidth="1"/>
    <col min="6" max="6" width="10.57421875" style="155" customWidth="1"/>
    <col min="7" max="7" width="10.8515625" style="155" customWidth="1"/>
    <col min="8" max="8" width="11.57421875" style="155" customWidth="1"/>
    <col min="9" max="9" width="10.28125" style="155" customWidth="1"/>
    <col min="10" max="10" width="15.140625" style="155" customWidth="1"/>
    <col min="11" max="11" width="5.00390625" style="155" customWidth="1"/>
    <col min="12" max="12" width="12.140625" style="155" customWidth="1"/>
    <col min="13" max="13" width="3.57421875" style="155" customWidth="1"/>
    <col min="14" max="14" width="9.7109375" style="155" customWidth="1"/>
    <col min="15" max="15" width="3.57421875" style="155" customWidth="1"/>
    <col min="16" max="16" width="10.28125" style="155" customWidth="1"/>
    <col min="17" max="17" width="21.28125" style="155" customWidth="1"/>
    <col min="18" max="18" width="82.7109375" style="155" customWidth="1"/>
    <col min="19" max="16384" width="9.140625" style="155" customWidth="1"/>
  </cols>
  <sheetData>
    <row r="1" spans="2:18" ht="14.25">
      <c r="B1" s="1720" t="s">
        <v>0</v>
      </c>
      <c r="C1" s="1720"/>
      <c r="D1" s="1720"/>
      <c r="E1" s="1720"/>
      <c r="F1" s="1720"/>
      <c r="G1" s="1720"/>
      <c r="H1" s="1720"/>
      <c r="I1" s="1720"/>
      <c r="J1" s="1720"/>
      <c r="K1" s="1720"/>
      <c r="L1" s="1721"/>
      <c r="M1" s="1721"/>
      <c r="N1" s="1721"/>
      <c r="O1" s="1721"/>
      <c r="P1" s="1721"/>
      <c r="Q1" s="216"/>
      <c r="R1" s="157"/>
    </row>
    <row r="2" spans="2:18" ht="5.25" customHeight="1">
      <c r="B2" s="190"/>
      <c r="C2" s="214"/>
      <c r="D2" s="214"/>
      <c r="E2" s="214"/>
      <c r="F2" s="214"/>
      <c r="G2" s="214"/>
      <c r="H2" s="214"/>
      <c r="I2" s="214"/>
      <c r="J2" s="214"/>
      <c r="K2" s="214"/>
      <c r="L2" s="177"/>
      <c r="M2" s="214"/>
      <c r="N2" s="210"/>
      <c r="O2" s="214"/>
      <c r="P2" s="210"/>
      <c r="Q2" s="210"/>
      <c r="R2" s="169"/>
    </row>
    <row r="3" spans="2:19" ht="19.5">
      <c r="B3" s="176"/>
      <c r="C3" s="176"/>
      <c r="D3" s="240"/>
      <c r="E3" s="240"/>
      <c r="F3" s="240"/>
      <c r="G3" s="240"/>
      <c r="H3" s="240"/>
      <c r="I3" s="240"/>
      <c r="J3" s="240"/>
      <c r="K3" s="240"/>
      <c r="L3" s="128"/>
      <c r="M3" s="128"/>
      <c r="N3" s="128"/>
      <c r="O3" s="128"/>
      <c r="P3" s="128"/>
      <c r="Q3" s="240"/>
      <c r="R3" s="3" t="s">
        <v>1</v>
      </c>
      <c r="S3" s="175"/>
    </row>
    <row r="4" spans="2:19" ht="12.75" customHeight="1">
      <c r="B4" s="176"/>
      <c r="C4" s="1722" t="s">
        <v>366</v>
      </c>
      <c r="D4" s="1722"/>
      <c r="E4" s="1722"/>
      <c r="F4" s="1722"/>
      <c r="G4" s="1722"/>
      <c r="H4" s="1722"/>
      <c r="I4" s="1722"/>
      <c r="J4" s="1722"/>
      <c r="K4" s="210"/>
      <c r="L4" s="210"/>
      <c r="M4" s="210"/>
      <c r="N4" s="210"/>
      <c r="O4" s="210"/>
      <c r="P4" s="210"/>
      <c r="Q4" s="210"/>
      <c r="R4" s="169" t="s">
        <v>3</v>
      </c>
      <c r="S4" s="175"/>
    </row>
    <row r="5" spans="2:19" ht="30.75" customHeight="1">
      <c r="B5" s="197" t="s">
        <v>4</v>
      </c>
      <c r="C5" s="1722"/>
      <c r="D5" s="1722"/>
      <c r="E5" s="1722"/>
      <c r="F5" s="1722"/>
      <c r="G5" s="1722"/>
      <c r="H5" s="1722"/>
      <c r="I5" s="1722"/>
      <c r="J5" s="1722"/>
      <c r="K5" s="210"/>
      <c r="L5" s="210"/>
      <c r="M5" s="210"/>
      <c r="N5" s="210"/>
      <c r="O5" s="210"/>
      <c r="P5" s="210"/>
      <c r="Q5" s="210"/>
      <c r="R5" s="169" t="s">
        <v>5</v>
      </c>
      <c r="S5" s="175"/>
    </row>
    <row r="6" spans="2:19" ht="18.75" customHeight="1">
      <c r="B6" s="176"/>
      <c r="C6" s="1722"/>
      <c r="D6" s="1722"/>
      <c r="E6" s="1722"/>
      <c r="F6" s="1722"/>
      <c r="G6" s="1722"/>
      <c r="H6" s="1722"/>
      <c r="I6" s="1722"/>
      <c r="J6" s="1722"/>
      <c r="K6" s="210"/>
      <c r="L6" s="210"/>
      <c r="M6" s="210"/>
      <c r="N6" s="210"/>
      <c r="O6" s="210"/>
      <c r="P6" s="210"/>
      <c r="Q6" s="210"/>
      <c r="R6" s="169" t="s">
        <v>6</v>
      </c>
      <c r="S6" s="175"/>
    </row>
    <row r="7" spans="2:19" ht="24" customHeight="1">
      <c r="B7" s="291"/>
      <c r="C7" s="130" t="s">
        <v>7</v>
      </c>
      <c r="D7" s="176"/>
      <c r="E7" s="176"/>
      <c r="F7" s="176"/>
      <c r="G7" s="176"/>
      <c r="H7" s="176"/>
      <c r="I7" s="176"/>
      <c r="J7" s="176"/>
      <c r="K7" s="292"/>
      <c r="L7" s="210"/>
      <c r="M7" s="210"/>
      <c r="N7" s="210"/>
      <c r="O7" s="210"/>
      <c r="P7" s="210"/>
      <c r="Q7" s="210"/>
      <c r="R7" s="169" t="s">
        <v>8</v>
      </c>
      <c r="S7" s="175"/>
    </row>
    <row r="8" spans="2:19" ht="12.75" customHeight="1">
      <c r="B8" s="176"/>
      <c r="C8" s="1753" t="s">
        <v>9</v>
      </c>
      <c r="D8" s="1753"/>
      <c r="E8" s="1754" t="s">
        <v>367</v>
      </c>
      <c r="F8" s="1754"/>
      <c r="G8" s="1754"/>
      <c r="H8" s="1754"/>
      <c r="I8" s="1754"/>
      <c r="J8" s="1754"/>
      <c r="K8" s="210"/>
      <c r="L8" s="210"/>
      <c r="M8" s="210"/>
      <c r="N8" s="210"/>
      <c r="O8" s="210"/>
      <c r="P8" s="210"/>
      <c r="Q8" s="210"/>
      <c r="R8" s="169" t="s">
        <v>11</v>
      </c>
      <c r="S8" s="175"/>
    </row>
    <row r="9" spans="2:19" ht="15">
      <c r="B9" s="176"/>
      <c r="C9" s="21"/>
      <c r="D9" s="21"/>
      <c r="E9" s="210"/>
      <c r="F9" s="210"/>
      <c r="G9" s="210"/>
      <c r="H9" s="210"/>
      <c r="I9" s="210"/>
      <c r="J9" s="210"/>
      <c r="K9" s="210"/>
      <c r="L9" s="210"/>
      <c r="M9" s="210"/>
      <c r="N9" s="210"/>
      <c r="O9" s="210"/>
      <c r="P9" s="210"/>
      <c r="Q9" s="210"/>
      <c r="R9" s="2"/>
      <c r="S9" s="166"/>
    </row>
    <row r="10" spans="2:18" ht="15">
      <c r="B10" s="189" t="s">
        <v>12</v>
      </c>
      <c r="C10" s="34"/>
      <c r="D10" s="34"/>
      <c r="E10" s="210"/>
      <c r="F10" s="210"/>
      <c r="G10" s="210"/>
      <c r="H10" s="210"/>
      <c r="I10" s="210"/>
      <c r="J10" s="210"/>
      <c r="K10" s="210"/>
      <c r="L10" s="210"/>
      <c r="M10" s="210"/>
      <c r="N10" s="210"/>
      <c r="O10" s="210"/>
      <c r="P10" s="210"/>
      <c r="Q10" s="203"/>
      <c r="R10" s="169"/>
    </row>
    <row r="11" spans="2:19" ht="21.75" customHeight="1">
      <c r="B11" s="1723" t="s">
        <v>13</v>
      </c>
      <c r="C11" s="1723"/>
      <c r="D11" s="1723"/>
      <c r="E11" s="1723"/>
      <c r="F11" s="1723"/>
      <c r="G11" s="1723"/>
      <c r="H11" s="1723"/>
      <c r="I11" s="1723"/>
      <c r="J11" s="1723"/>
      <c r="K11" s="1723"/>
      <c r="L11" s="1723"/>
      <c r="M11" s="1723"/>
      <c r="N11" s="1723"/>
      <c r="O11" s="1723"/>
      <c r="P11" s="1723"/>
      <c r="Q11" s="215"/>
      <c r="R11" s="159"/>
      <c r="S11" s="156"/>
    </row>
    <row r="12" spans="2:18" ht="16.5" customHeight="1">
      <c r="B12" s="211" t="s">
        <v>14</v>
      </c>
      <c r="C12" s="193" t="s">
        <v>366</v>
      </c>
      <c r="D12" s="193"/>
      <c r="E12" s="210"/>
      <c r="F12" s="210"/>
      <c r="G12" s="210"/>
      <c r="H12" s="210"/>
      <c r="I12" s="210"/>
      <c r="J12" s="210"/>
      <c r="K12" s="210"/>
      <c r="L12" s="210"/>
      <c r="M12" s="210"/>
      <c r="N12" s="210"/>
      <c r="O12" s="210"/>
      <c r="P12" s="210"/>
      <c r="Q12" s="210"/>
      <c r="R12" s="169"/>
    </row>
    <row r="13" spans="2:17" ht="12.75">
      <c r="B13" s="182"/>
      <c r="C13" s="194" t="s">
        <v>15</v>
      </c>
      <c r="D13" s="194"/>
      <c r="E13" s="210"/>
      <c r="F13" s="210"/>
      <c r="G13" s="210"/>
      <c r="H13" s="210"/>
      <c r="I13" s="210"/>
      <c r="J13" s="210"/>
      <c r="K13" s="210"/>
      <c r="L13" s="210"/>
      <c r="M13" s="210"/>
      <c r="N13" s="210"/>
      <c r="O13" s="210"/>
      <c r="P13" s="210"/>
      <c r="Q13" s="210"/>
    </row>
    <row r="14" spans="2:17" ht="12.75">
      <c r="B14" s="182"/>
      <c r="C14" s="194" t="s">
        <v>16</v>
      </c>
      <c r="D14" s="194"/>
      <c r="E14" s="210"/>
      <c r="F14" s="210"/>
      <c r="G14" s="210"/>
      <c r="H14" s="210"/>
      <c r="I14" s="210"/>
      <c r="J14" s="210"/>
      <c r="K14" s="210"/>
      <c r="L14" s="210"/>
      <c r="M14" s="210"/>
      <c r="N14" s="210"/>
      <c r="O14" s="210"/>
      <c r="P14" s="210"/>
      <c r="Q14" s="210"/>
    </row>
    <row r="15" spans="2:19" ht="12.75">
      <c r="B15" s="1724" t="s">
        <v>17</v>
      </c>
      <c r="C15" s="1726" t="s">
        <v>18</v>
      </c>
      <c r="D15" s="1726"/>
      <c r="E15" s="1726" t="s">
        <v>19</v>
      </c>
      <c r="F15" s="1726"/>
      <c r="G15" s="1726" t="s">
        <v>20</v>
      </c>
      <c r="H15" s="1726"/>
      <c r="I15" s="1726" t="s">
        <v>21</v>
      </c>
      <c r="J15" s="1726"/>
      <c r="K15" s="1727"/>
      <c r="L15" s="178"/>
      <c r="M15" s="227"/>
      <c r="N15" s="178"/>
      <c r="O15" s="227"/>
      <c r="P15" s="178"/>
      <c r="Q15" s="205"/>
      <c r="R15" s="162"/>
      <c r="S15" s="162"/>
    </row>
    <row r="16" spans="2:17" ht="12.75">
      <c r="B16" s="1725"/>
      <c r="C16" s="212" t="s">
        <v>22</v>
      </c>
      <c r="D16" s="265" t="s">
        <v>23</v>
      </c>
      <c r="E16" s="212" t="s">
        <v>22</v>
      </c>
      <c r="F16" s="265" t="s">
        <v>23</v>
      </c>
      <c r="G16" s="212" t="s">
        <v>22</v>
      </c>
      <c r="H16" s="265" t="s">
        <v>23</v>
      </c>
      <c r="I16" s="249" t="s">
        <v>24</v>
      </c>
      <c r="J16" s="1728" t="s">
        <v>23</v>
      </c>
      <c r="K16" s="1729"/>
      <c r="L16" s="176"/>
      <c r="M16" s="237"/>
      <c r="N16" s="219"/>
      <c r="O16" s="237"/>
      <c r="P16" s="176"/>
      <c r="Q16" s="176"/>
    </row>
    <row r="17" spans="2:17" ht="13.5" customHeight="1">
      <c r="B17" s="245" t="s">
        <v>25</v>
      </c>
      <c r="C17" s="184">
        <v>10.7146</v>
      </c>
      <c r="D17" s="220" t="s">
        <v>368</v>
      </c>
      <c r="E17" s="184">
        <v>10.3752</v>
      </c>
      <c r="F17" s="220" t="s">
        <v>369</v>
      </c>
      <c r="G17" s="184">
        <v>11.0363</v>
      </c>
      <c r="H17" s="242" t="s">
        <v>370</v>
      </c>
      <c r="I17" s="260" t="s">
        <v>371</v>
      </c>
      <c r="J17" s="1730" t="s">
        <v>372</v>
      </c>
      <c r="K17" s="1731"/>
      <c r="L17" s="176"/>
      <c r="M17" s="217"/>
      <c r="N17" s="219"/>
      <c r="O17" s="217"/>
      <c r="P17" s="176"/>
      <c r="Q17" s="176"/>
    </row>
    <row r="18" spans="2:19" ht="13.5" customHeight="1">
      <c r="B18" s="245" t="s">
        <v>31</v>
      </c>
      <c r="C18" s="186"/>
      <c r="D18" s="220"/>
      <c r="E18" s="186"/>
      <c r="F18" s="220"/>
      <c r="G18" s="186"/>
      <c r="H18" s="220"/>
      <c r="I18" s="184"/>
      <c r="J18" s="1719"/>
      <c r="K18" s="1719"/>
      <c r="L18" s="176"/>
      <c r="M18" s="217"/>
      <c r="N18" s="219"/>
      <c r="O18" s="217"/>
      <c r="P18" s="176"/>
      <c r="Q18" s="210"/>
      <c r="R18" s="165"/>
      <c r="S18" s="165"/>
    </row>
    <row r="19" spans="2:17" ht="13.5" customHeight="1">
      <c r="B19" s="195" t="s">
        <v>32</v>
      </c>
      <c r="C19" s="184">
        <v>4.7555</v>
      </c>
      <c r="D19" s="220" t="s">
        <v>373</v>
      </c>
      <c r="E19" s="184">
        <v>5.3317</v>
      </c>
      <c r="F19" s="220" t="s">
        <v>374</v>
      </c>
      <c r="G19" s="184">
        <v>4.1542</v>
      </c>
      <c r="H19" s="220" t="s">
        <v>375</v>
      </c>
      <c r="I19" s="184" t="s">
        <v>376</v>
      </c>
      <c r="J19" s="1719" t="s">
        <v>377</v>
      </c>
      <c r="K19" s="1719"/>
      <c r="L19" s="176"/>
      <c r="M19" s="217"/>
      <c r="N19" s="219"/>
      <c r="O19" s="217"/>
      <c r="P19" s="176"/>
      <c r="Q19" s="176"/>
    </row>
    <row r="20" spans="2:17" ht="13.5" customHeight="1">
      <c r="B20" s="195" t="s">
        <v>38</v>
      </c>
      <c r="C20" s="184">
        <v>7.6256</v>
      </c>
      <c r="D20" s="220" t="s">
        <v>378</v>
      </c>
      <c r="E20" s="184">
        <v>6.3881</v>
      </c>
      <c r="F20" s="220" t="s">
        <v>379</v>
      </c>
      <c r="G20" s="184">
        <v>8.9558</v>
      </c>
      <c r="H20" s="220" t="s">
        <v>380</v>
      </c>
      <c r="I20" s="184" t="s">
        <v>381</v>
      </c>
      <c r="J20" s="1719" t="s">
        <v>382</v>
      </c>
      <c r="K20" s="1719"/>
      <c r="L20" s="176"/>
      <c r="M20" s="217"/>
      <c r="N20" s="219"/>
      <c r="O20" s="217"/>
      <c r="P20" s="176"/>
      <c r="Q20" s="176"/>
    </row>
    <row r="21" spans="2:19" ht="9" customHeight="1">
      <c r="B21" s="270"/>
      <c r="C21" s="186"/>
      <c r="D21" s="220"/>
      <c r="E21" s="186"/>
      <c r="F21" s="220"/>
      <c r="G21" s="186"/>
      <c r="H21" s="220"/>
      <c r="I21" s="184"/>
      <c r="J21" s="220"/>
      <c r="K21" s="266"/>
      <c r="L21" s="176"/>
      <c r="M21" s="217"/>
      <c r="N21" s="219"/>
      <c r="O21" s="217"/>
      <c r="P21" s="176"/>
      <c r="Q21" s="210"/>
      <c r="R21" s="165"/>
      <c r="S21" s="165"/>
    </row>
    <row r="22" spans="2:17" ht="13.5" customHeight="1">
      <c r="B22" s="195" t="s">
        <v>44</v>
      </c>
      <c r="C22" s="184">
        <v>6.7688</v>
      </c>
      <c r="D22" s="220" t="s">
        <v>383</v>
      </c>
      <c r="E22" s="184">
        <v>6.0759</v>
      </c>
      <c r="F22" s="220" t="s">
        <v>384</v>
      </c>
      <c r="G22" s="184">
        <v>7.5071</v>
      </c>
      <c r="H22" s="220" t="s">
        <v>385</v>
      </c>
      <c r="I22" s="184" t="s">
        <v>386</v>
      </c>
      <c r="J22" s="1719" t="s">
        <v>387</v>
      </c>
      <c r="K22" s="1719"/>
      <c r="L22" s="176"/>
      <c r="M22" s="217"/>
      <c r="N22" s="219"/>
      <c r="O22" s="217"/>
      <c r="P22" s="176"/>
      <c r="Q22" s="176"/>
    </row>
    <row r="23" spans="2:17" ht="13.5" customHeight="1">
      <c r="B23" s="195" t="s">
        <v>50</v>
      </c>
      <c r="C23" s="184">
        <v>9.6778</v>
      </c>
      <c r="D23" s="220" t="s">
        <v>388</v>
      </c>
      <c r="E23" s="184">
        <v>10.1949</v>
      </c>
      <c r="F23" s="220" t="s">
        <v>389</v>
      </c>
      <c r="G23" s="184">
        <v>9.1763</v>
      </c>
      <c r="H23" s="220" t="s">
        <v>390</v>
      </c>
      <c r="I23" s="184" t="s">
        <v>391</v>
      </c>
      <c r="J23" s="1719" t="s">
        <v>392</v>
      </c>
      <c r="K23" s="1719"/>
      <c r="L23" s="176"/>
      <c r="M23" s="217"/>
      <c r="N23" s="219"/>
      <c r="O23" s="217"/>
      <c r="P23" s="176"/>
      <c r="Q23" s="176"/>
    </row>
    <row r="24" spans="2:17" ht="13.5" customHeight="1">
      <c r="B24" s="195" t="s">
        <v>56</v>
      </c>
      <c r="C24" s="184">
        <v>10.0353</v>
      </c>
      <c r="D24" s="220" t="s">
        <v>393</v>
      </c>
      <c r="E24" s="184">
        <v>9.8913</v>
      </c>
      <c r="F24" s="220" t="s">
        <v>394</v>
      </c>
      <c r="G24" s="184">
        <v>10.1664</v>
      </c>
      <c r="H24" s="220" t="s">
        <v>395</v>
      </c>
      <c r="I24" s="184" t="s">
        <v>396</v>
      </c>
      <c r="J24" s="1719" t="s">
        <v>397</v>
      </c>
      <c r="K24" s="1719"/>
      <c r="L24" s="176"/>
      <c r="M24" s="217"/>
      <c r="N24" s="219"/>
      <c r="O24" s="217"/>
      <c r="P24" s="176"/>
      <c r="Q24" s="176"/>
    </row>
    <row r="25" spans="2:17" ht="13.5" customHeight="1">
      <c r="B25" s="195" t="s">
        <v>62</v>
      </c>
      <c r="C25" s="184">
        <v>9.9623</v>
      </c>
      <c r="D25" s="220" t="s">
        <v>398</v>
      </c>
      <c r="E25" s="184">
        <v>10.3945</v>
      </c>
      <c r="F25" s="220" t="s">
        <v>399</v>
      </c>
      <c r="G25" s="184">
        <v>9.5564</v>
      </c>
      <c r="H25" s="220" t="s">
        <v>400</v>
      </c>
      <c r="I25" s="184" t="s">
        <v>401</v>
      </c>
      <c r="J25" s="1719" t="s">
        <v>402</v>
      </c>
      <c r="K25" s="1719"/>
      <c r="L25" s="176"/>
      <c r="M25" s="217"/>
      <c r="N25" s="219"/>
      <c r="O25" s="217"/>
      <c r="P25" s="176"/>
      <c r="Q25" s="176"/>
    </row>
    <row r="26" spans="2:17" ht="13.5" customHeight="1">
      <c r="B26" s="195" t="s">
        <v>68</v>
      </c>
      <c r="C26" s="184">
        <v>12.5106</v>
      </c>
      <c r="D26" s="220" t="s">
        <v>403</v>
      </c>
      <c r="E26" s="184">
        <v>12.3422</v>
      </c>
      <c r="F26" s="220" t="s">
        <v>404</v>
      </c>
      <c r="G26" s="184">
        <v>12.6723</v>
      </c>
      <c r="H26" s="220" t="s">
        <v>405</v>
      </c>
      <c r="I26" s="184" t="s">
        <v>406</v>
      </c>
      <c r="J26" s="1719" t="s">
        <v>407</v>
      </c>
      <c r="K26" s="1719"/>
      <c r="L26" s="176"/>
      <c r="M26" s="217"/>
      <c r="N26" s="219"/>
      <c r="O26" s="217"/>
      <c r="P26" s="176"/>
      <c r="Q26" s="176"/>
    </row>
    <row r="27" spans="2:17" ht="13.5" customHeight="1">
      <c r="B27" s="195" t="s">
        <v>74</v>
      </c>
      <c r="C27" s="184">
        <v>14.2065</v>
      </c>
      <c r="D27" s="220" t="s">
        <v>408</v>
      </c>
      <c r="E27" s="184">
        <v>13.6576</v>
      </c>
      <c r="F27" s="220" t="s">
        <v>409</v>
      </c>
      <c r="G27" s="184">
        <v>14.7256</v>
      </c>
      <c r="H27" s="220" t="s">
        <v>410</v>
      </c>
      <c r="I27" s="184" t="s">
        <v>411</v>
      </c>
      <c r="J27" s="1719" t="s">
        <v>412</v>
      </c>
      <c r="K27" s="1719"/>
      <c r="L27" s="176"/>
      <c r="M27" s="217"/>
      <c r="N27" s="219"/>
      <c r="O27" s="217"/>
      <c r="P27" s="176"/>
      <c r="Q27" s="176"/>
    </row>
    <row r="28" spans="2:17" ht="13.5" customHeight="1">
      <c r="B28" s="195" t="s">
        <v>80</v>
      </c>
      <c r="C28" s="184">
        <v>18.0149</v>
      </c>
      <c r="D28" s="220" t="s">
        <v>413</v>
      </c>
      <c r="E28" s="184">
        <v>15.6288</v>
      </c>
      <c r="F28" s="220" t="s">
        <v>414</v>
      </c>
      <c r="G28" s="184">
        <v>19.7874</v>
      </c>
      <c r="H28" s="220" t="s">
        <v>415</v>
      </c>
      <c r="I28" s="184" t="s">
        <v>416</v>
      </c>
      <c r="J28" s="1719" t="s">
        <v>417</v>
      </c>
      <c r="K28" s="1719"/>
      <c r="L28" s="176"/>
      <c r="M28" s="217"/>
      <c r="N28" s="219"/>
      <c r="O28" s="217"/>
      <c r="P28" s="176"/>
      <c r="Q28" s="176"/>
    </row>
    <row r="29" spans="2:17" ht="13.5" customHeight="1">
      <c r="B29" s="245" t="s">
        <v>86</v>
      </c>
      <c r="C29" s="235"/>
      <c r="D29" s="220"/>
      <c r="E29" s="186"/>
      <c r="F29" s="220"/>
      <c r="G29" s="186"/>
      <c r="H29" s="220"/>
      <c r="I29" s="184"/>
      <c r="J29" s="1719"/>
      <c r="K29" s="1719"/>
      <c r="L29" s="176"/>
      <c r="M29" s="217"/>
      <c r="N29" s="219"/>
      <c r="O29" s="217"/>
      <c r="P29" s="176"/>
      <c r="Q29" s="176"/>
    </row>
    <row r="30" spans="2:17" ht="13.5" customHeight="1">
      <c r="B30" s="195" t="s">
        <v>87</v>
      </c>
      <c r="C30" s="184">
        <v>16.4165</v>
      </c>
      <c r="D30" s="220" t="s">
        <v>418</v>
      </c>
      <c r="E30" s="184">
        <v>16.7251</v>
      </c>
      <c r="F30" s="220" t="s">
        <v>419</v>
      </c>
      <c r="G30" s="184">
        <v>16.1305</v>
      </c>
      <c r="H30" s="220" t="s">
        <v>420</v>
      </c>
      <c r="I30" s="184" t="s">
        <v>421</v>
      </c>
      <c r="J30" s="1719" t="s">
        <v>422</v>
      </c>
      <c r="K30" s="1719"/>
      <c r="L30" s="176"/>
      <c r="M30" s="217"/>
      <c r="N30" s="219"/>
      <c r="O30" s="217"/>
      <c r="P30" s="176"/>
      <c r="Q30" s="176"/>
    </row>
    <row r="31" spans="2:17" ht="13.5" customHeight="1">
      <c r="B31" s="195" t="s">
        <v>93</v>
      </c>
      <c r="C31" s="184">
        <v>14.1154</v>
      </c>
      <c r="D31" s="220" t="s">
        <v>423</v>
      </c>
      <c r="E31" s="184">
        <v>15.1207</v>
      </c>
      <c r="F31" s="220" t="s">
        <v>424</v>
      </c>
      <c r="G31" s="184">
        <v>13.274</v>
      </c>
      <c r="H31" s="220" t="s">
        <v>425</v>
      </c>
      <c r="I31" s="184" t="s">
        <v>426</v>
      </c>
      <c r="J31" s="1719" t="s">
        <v>427</v>
      </c>
      <c r="K31" s="1719"/>
      <c r="L31" s="176"/>
      <c r="M31" s="217"/>
      <c r="N31" s="219"/>
      <c r="O31" s="217"/>
      <c r="P31" s="176"/>
      <c r="Q31" s="176"/>
    </row>
    <row r="32" spans="2:17" ht="13.5" customHeight="1">
      <c r="B32" s="195" t="s">
        <v>99</v>
      </c>
      <c r="C32" s="184">
        <v>10.5633</v>
      </c>
      <c r="D32" s="220" t="s">
        <v>428</v>
      </c>
      <c r="E32" s="184">
        <v>7.8459</v>
      </c>
      <c r="F32" s="220" t="s">
        <v>429</v>
      </c>
      <c r="G32" s="184">
        <v>13.0526</v>
      </c>
      <c r="H32" s="220" t="s">
        <v>430</v>
      </c>
      <c r="I32" s="184" t="s">
        <v>431</v>
      </c>
      <c r="J32" s="1719" t="s">
        <v>432</v>
      </c>
      <c r="K32" s="1719"/>
      <c r="L32" s="176"/>
      <c r="M32" s="217"/>
      <c r="N32" s="219"/>
      <c r="O32" s="217"/>
      <c r="P32" s="176"/>
      <c r="Q32" s="176"/>
    </row>
    <row r="33" spans="2:17" ht="13.5" customHeight="1">
      <c r="B33" s="195" t="s">
        <v>105</v>
      </c>
      <c r="C33" s="184">
        <v>9.9579</v>
      </c>
      <c r="D33" s="220" t="s">
        <v>433</v>
      </c>
      <c r="E33" s="184">
        <v>9.7458</v>
      </c>
      <c r="F33" s="220" t="s">
        <v>434</v>
      </c>
      <c r="G33" s="184">
        <v>10.1619</v>
      </c>
      <c r="H33" s="220" t="s">
        <v>435</v>
      </c>
      <c r="I33" s="184" t="s">
        <v>436</v>
      </c>
      <c r="J33" s="1719" t="s">
        <v>437</v>
      </c>
      <c r="K33" s="1719"/>
      <c r="L33" s="176"/>
      <c r="M33" s="217"/>
      <c r="N33" s="219"/>
      <c r="O33" s="217"/>
      <c r="P33" s="176"/>
      <c r="Q33" s="176"/>
    </row>
    <row r="34" spans="2:17" ht="13.5" customHeight="1">
      <c r="B34" s="246" t="s">
        <v>111</v>
      </c>
      <c r="C34" s="235"/>
      <c r="D34" s="220"/>
      <c r="E34" s="267"/>
      <c r="F34" s="220"/>
      <c r="G34" s="186"/>
      <c r="H34" s="220"/>
      <c r="I34" s="184"/>
      <c r="J34" s="1719"/>
      <c r="K34" s="1719"/>
      <c r="L34" s="176"/>
      <c r="M34" s="217"/>
      <c r="N34" s="219"/>
      <c r="O34" s="217"/>
      <c r="P34" s="176"/>
      <c r="Q34" s="176"/>
    </row>
    <row r="35" spans="2:17" ht="13.5" customHeight="1">
      <c r="B35" s="247" t="s">
        <v>112</v>
      </c>
      <c r="C35" s="268">
        <v>5.4297</v>
      </c>
      <c r="D35" s="220" t="s">
        <v>438</v>
      </c>
      <c r="E35" s="268">
        <v>5.0297</v>
      </c>
      <c r="F35" s="220" t="s">
        <v>439</v>
      </c>
      <c r="G35" s="268">
        <v>5.853</v>
      </c>
      <c r="H35" s="220" t="s">
        <v>440</v>
      </c>
      <c r="I35" s="184" t="s">
        <v>431</v>
      </c>
      <c r="J35" s="1719" t="s">
        <v>441</v>
      </c>
      <c r="K35" s="1719"/>
      <c r="L35" s="176"/>
      <c r="M35" s="217"/>
      <c r="N35" s="219"/>
      <c r="O35" s="217"/>
      <c r="P35" s="176"/>
      <c r="Q35" s="176"/>
    </row>
    <row r="36" spans="2:17" ht="13.5" customHeight="1">
      <c r="B36" s="247" t="s">
        <v>118</v>
      </c>
      <c r="C36" s="268">
        <v>9.0403</v>
      </c>
      <c r="D36" s="220" t="s">
        <v>442</v>
      </c>
      <c r="E36" s="268">
        <v>8.0498</v>
      </c>
      <c r="F36" s="220" t="s">
        <v>443</v>
      </c>
      <c r="G36" s="268">
        <v>10.0583</v>
      </c>
      <c r="H36" s="220" t="s">
        <v>444</v>
      </c>
      <c r="I36" s="184" t="s">
        <v>445</v>
      </c>
      <c r="J36" s="1719" t="s">
        <v>446</v>
      </c>
      <c r="K36" s="1719"/>
      <c r="L36" s="176"/>
      <c r="M36" s="217"/>
      <c r="N36" s="219"/>
      <c r="O36" s="217"/>
      <c r="P36" s="176"/>
      <c r="Q36" s="176"/>
    </row>
    <row r="37" spans="2:17" ht="13.5" customHeight="1">
      <c r="B37" s="247" t="s">
        <v>124</v>
      </c>
      <c r="C37" s="268">
        <v>10.2673</v>
      </c>
      <c r="D37" s="220" t="s">
        <v>447</v>
      </c>
      <c r="E37" s="268">
        <v>10.2279</v>
      </c>
      <c r="F37" s="220" t="s">
        <v>448</v>
      </c>
      <c r="G37" s="268">
        <v>10.3045</v>
      </c>
      <c r="H37" s="220" t="s">
        <v>449</v>
      </c>
      <c r="I37" s="184" t="s">
        <v>450</v>
      </c>
      <c r="J37" s="1719" t="s">
        <v>451</v>
      </c>
      <c r="K37" s="1719"/>
      <c r="L37" s="176"/>
      <c r="M37" s="217"/>
      <c r="N37" s="219"/>
      <c r="O37" s="217"/>
      <c r="P37" s="176"/>
      <c r="Q37" s="176"/>
    </row>
    <row r="38" spans="2:17" ht="13.5" customHeight="1">
      <c r="B38" s="247" t="s">
        <v>130</v>
      </c>
      <c r="C38" s="268">
        <v>13.1936</v>
      </c>
      <c r="D38" s="220" t="s">
        <v>452</v>
      </c>
      <c r="E38" s="268">
        <v>12.1509</v>
      </c>
      <c r="F38" s="220" t="s">
        <v>453</v>
      </c>
      <c r="G38" s="268">
        <v>14.12</v>
      </c>
      <c r="H38" s="220" t="s">
        <v>454</v>
      </c>
      <c r="I38" s="184" t="s">
        <v>455</v>
      </c>
      <c r="J38" s="1719" t="s">
        <v>456</v>
      </c>
      <c r="K38" s="1719"/>
      <c r="L38" s="176"/>
      <c r="M38" s="217"/>
      <c r="N38" s="219"/>
      <c r="O38" s="217"/>
      <c r="P38" s="176"/>
      <c r="Q38" s="176"/>
    </row>
    <row r="39" spans="2:17" ht="13.5" customHeight="1">
      <c r="B39" s="248" t="s">
        <v>136</v>
      </c>
      <c r="C39" s="269">
        <v>16.1796</v>
      </c>
      <c r="D39" s="243" t="s">
        <v>457</v>
      </c>
      <c r="E39" s="269">
        <v>18.0501</v>
      </c>
      <c r="F39" s="243" t="s">
        <v>458</v>
      </c>
      <c r="G39" s="269">
        <v>14.6275</v>
      </c>
      <c r="H39" s="243" t="s">
        <v>459</v>
      </c>
      <c r="I39" s="258" t="s">
        <v>460</v>
      </c>
      <c r="J39" s="1732" t="s">
        <v>461</v>
      </c>
      <c r="K39" s="1733"/>
      <c r="L39" s="176"/>
      <c r="M39" s="217"/>
      <c r="N39" s="219"/>
      <c r="O39" s="217"/>
      <c r="P39" s="176"/>
      <c r="Q39" s="176"/>
    </row>
    <row r="40" spans="2:19" ht="12.75">
      <c r="B40" s="34" t="s">
        <v>142</v>
      </c>
      <c r="C40" s="215"/>
      <c r="D40" s="215"/>
      <c r="E40" s="181"/>
      <c r="F40" s="181"/>
      <c r="G40" s="183"/>
      <c r="H40" s="215"/>
      <c r="I40" s="215"/>
      <c r="J40" s="181"/>
      <c r="K40" s="181"/>
      <c r="L40" s="181"/>
      <c r="M40" s="181"/>
      <c r="N40" s="210"/>
      <c r="O40" s="181"/>
      <c r="P40" s="215"/>
      <c r="Q40" s="215"/>
      <c r="R40" s="156"/>
      <c r="S40" s="156"/>
    </row>
    <row r="41" spans="2:19" ht="12.75">
      <c r="B41" s="34" t="s">
        <v>143</v>
      </c>
      <c r="C41" s="215"/>
      <c r="D41" s="215"/>
      <c r="E41" s="181"/>
      <c r="F41" s="181"/>
      <c r="G41" s="183"/>
      <c r="H41" s="215"/>
      <c r="I41" s="215"/>
      <c r="J41" s="181"/>
      <c r="K41" s="181"/>
      <c r="L41" s="181"/>
      <c r="M41" s="181"/>
      <c r="N41" s="210"/>
      <c r="O41" s="181"/>
      <c r="P41" s="215"/>
      <c r="Q41" s="215"/>
      <c r="R41" s="156"/>
      <c r="S41" s="156"/>
    </row>
    <row r="42" spans="2:17" ht="12.75">
      <c r="B42" s="176"/>
      <c r="C42" s="176"/>
      <c r="D42" s="176"/>
      <c r="E42" s="176"/>
      <c r="F42" s="176"/>
      <c r="G42" s="176"/>
      <c r="H42" s="176"/>
      <c r="I42" s="176"/>
      <c r="J42" s="176"/>
      <c r="K42" s="176"/>
      <c r="L42" s="176"/>
      <c r="M42" s="176"/>
      <c r="N42" s="176"/>
      <c r="O42" s="176"/>
      <c r="P42" s="176"/>
      <c r="Q42" s="176"/>
    </row>
    <row r="43" spans="2:19" ht="21" customHeight="1">
      <c r="B43" s="188" t="s">
        <v>144</v>
      </c>
      <c r="C43" s="215"/>
      <c r="D43" s="215"/>
      <c r="E43" s="181"/>
      <c r="F43" s="181"/>
      <c r="G43" s="210"/>
      <c r="H43" s="215"/>
      <c r="I43" s="215"/>
      <c r="J43" s="181"/>
      <c r="K43" s="181"/>
      <c r="L43" s="181"/>
      <c r="M43" s="181"/>
      <c r="N43" s="210"/>
      <c r="O43" s="181"/>
      <c r="P43" s="215"/>
      <c r="Q43" s="215"/>
      <c r="R43" s="156"/>
      <c r="S43" s="156"/>
    </row>
    <row r="44" spans="2:19" ht="48" customHeight="1">
      <c r="B44" s="1723" t="s">
        <v>145</v>
      </c>
      <c r="C44" s="1723"/>
      <c r="D44" s="1723"/>
      <c r="E44" s="1723"/>
      <c r="F44" s="1723"/>
      <c r="G44" s="1723"/>
      <c r="H44" s="1723"/>
      <c r="I44" s="1723"/>
      <c r="J44" s="1723"/>
      <c r="K44" s="1723"/>
      <c r="L44" s="1723"/>
      <c r="M44" s="1723"/>
      <c r="N44" s="1723"/>
      <c r="O44" s="1723"/>
      <c r="P44" s="1723"/>
      <c r="Q44" s="215"/>
      <c r="R44" s="156"/>
      <c r="S44" s="156"/>
    </row>
    <row r="45" spans="2:19" ht="18" customHeight="1">
      <c r="B45" s="192" t="s">
        <v>146</v>
      </c>
      <c r="C45" s="193" t="s">
        <v>366</v>
      </c>
      <c r="D45" s="193"/>
      <c r="E45" s="185"/>
      <c r="F45" s="185"/>
      <c r="G45" s="186"/>
      <c r="H45" s="184"/>
      <c r="I45" s="184"/>
      <c r="J45" s="185"/>
      <c r="K45" s="185"/>
      <c r="L45" s="185"/>
      <c r="M45" s="185"/>
      <c r="N45" s="186"/>
      <c r="O45" s="185"/>
      <c r="P45" s="184"/>
      <c r="Q45" s="184"/>
      <c r="R45" s="159"/>
      <c r="S45" s="159"/>
    </row>
    <row r="46" spans="2:19" ht="12.75">
      <c r="B46" s="187"/>
      <c r="C46" s="194" t="s">
        <v>147</v>
      </c>
      <c r="D46" s="194"/>
      <c r="E46" s="185"/>
      <c r="F46" s="185"/>
      <c r="G46" s="186"/>
      <c r="H46" s="184"/>
      <c r="I46" s="184"/>
      <c r="J46" s="185"/>
      <c r="K46" s="185"/>
      <c r="L46" s="185"/>
      <c r="M46" s="185"/>
      <c r="N46" s="186"/>
      <c r="O46" s="185"/>
      <c r="P46" s="184"/>
      <c r="Q46" s="184"/>
      <c r="R46" s="159"/>
      <c r="S46" s="159"/>
    </row>
    <row r="47" spans="2:19" ht="12.75">
      <c r="B47" s="187"/>
      <c r="C47" s="194" t="s">
        <v>148</v>
      </c>
      <c r="D47" s="194"/>
      <c r="E47" s="185"/>
      <c r="F47" s="185"/>
      <c r="G47" s="186"/>
      <c r="H47" s="184"/>
      <c r="I47" s="184"/>
      <c r="J47" s="185"/>
      <c r="K47" s="185"/>
      <c r="L47" s="185"/>
      <c r="M47" s="185"/>
      <c r="N47" s="186"/>
      <c r="O47" s="185"/>
      <c r="P47" s="184"/>
      <c r="Q47" s="184"/>
      <c r="R47" s="159"/>
      <c r="S47" s="159"/>
    </row>
    <row r="48" spans="2:19" ht="22.5">
      <c r="B48" s="231" t="s">
        <v>149</v>
      </c>
      <c r="C48" s="232"/>
      <c r="D48" s="233" t="s">
        <v>150</v>
      </c>
      <c r="E48" s="239" t="s">
        <v>23</v>
      </c>
      <c r="F48" s="252" t="s">
        <v>151</v>
      </c>
      <c r="G48" s="253" t="s">
        <v>152</v>
      </c>
      <c r="H48" s="234"/>
      <c r="I48" s="222"/>
      <c r="J48" s="210"/>
      <c r="K48" s="210"/>
      <c r="L48" s="202"/>
      <c r="M48" s="210"/>
      <c r="N48" s="210"/>
      <c r="O48" s="210"/>
      <c r="P48" s="210"/>
      <c r="Q48" s="200"/>
      <c r="R48" s="163"/>
      <c r="S48" s="163"/>
    </row>
    <row r="49" spans="2:19" ht="13.5" customHeight="1">
      <c r="B49" s="245" t="s">
        <v>153</v>
      </c>
      <c r="C49" s="186"/>
      <c r="D49" s="184"/>
      <c r="E49" s="186"/>
      <c r="F49" s="186"/>
      <c r="G49" s="261"/>
      <c r="H49" s="184"/>
      <c r="I49" s="223"/>
      <c r="J49" s="210"/>
      <c r="K49" s="210"/>
      <c r="L49" s="215"/>
      <c r="M49" s="210"/>
      <c r="N49" s="210"/>
      <c r="O49" s="210"/>
      <c r="P49" s="210"/>
      <c r="Q49" s="210"/>
      <c r="R49" s="165"/>
      <c r="S49" s="165"/>
    </row>
    <row r="50" spans="2:19" ht="13.5" customHeight="1">
      <c r="B50" s="195" t="s">
        <v>154</v>
      </c>
      <c r="C50" s="186"/>
      <c r="D50" s="209">
        <v>0.9588088330813579</v>
      </c>
      <c r="E50" s="220" t="s">
        <v>462</v>
      </c>
      <c r="F50" s="186" t="s">
        <v>156</v>
      </c>
      <c r="G50" s="261" t="s">
        <v>157</v>
      </c>
      <c r="H50" s="228"/>
      <c r="I50" s="224"/>
      <c r="J50" s="198"/>
      <c r="K50" s="198"/>
      <c r="L50" s="207"/>
      <c r="M50" s="198"/>
      <c r="N50" s="210"/>
      <c r="O50" s="198"/>
      <c r="P50" s="210"/>
      <c r="Q50" s="210"/>
      <c r="R50" s="165"/>
      <c r="S50" s="165"/>
    </row>
    <row r="51" spans="2:19" ht="13.5" customHeight="1">
      <c r="B51" s="245" t="s">
        <v>158</v>
      </c>
      <c r="C51" s="186"/>
      <c r="D51" s="186"/>
      <c r="E51" s="220"/>
      <c r="F51" s="186"/>
      <c r="G51" s="262"/>
      <c r="H51" s="229"/>
      <c r="I51" s="225"/>
      <c r="J51" s="205"/>
      <c r="K51" s="205"/>
      <c r="L51" s="206"/>
      <c r="M51" s="205"/>
      <c r="N51" s="210"/>
      <c r="O51" s="205"/>
      <c r="P51" s="210"/>
      <c r="Q51" s="210"/>
      <c r="R51" s="165"/>
      <c r="S51" s="165"/>
    </row>
    <row r="52" spans="2:19" ht="13.5" customHeight="1">
      <c r="B52" s="195" t="s">
        <v>159</v>
      </c>
      <c r="C52" s="235"/>
      <c r="D52" s="209">
        <v>1.853524717061071</v>
      </c>
      <c r="E52" s="220" t="s">
        <v>463</v>
      </c>
      <c r="F52" s="186" t="s">
        <v>161</v>
      </c>
      <c r="G52" s="261" t="s">
        <v>162</v>
      </c>
      <c r="H52" s="228"/>
      <c r="I52" s="224"/>
      <c r="J52" s="214"/>
      <c r="K52" s="214"/>
      <c r="L52" s="207"/>
      <c r="M52" s="214"/>
      <c r="N52" s="210"/>
      <c r="O52" s="214"/>
      <c r="P52" s="210"/>
      <c r="Q52" s="210"/>
      <c r="R52" s="165"/>
      <c r="S52" s="165"/>
    </row>
    <row r="53" spans="2:19" ht="13.5" customHeight="1">
      <c r="B53" s="195" t="s">
        <v>163</v>
      </c>
      <c r="C53" s="235"/>
      <c r="D53" s="209">
        <v>1.9357142515794294</v>
      </c>
      <c r="E53" s="220" t="s">
        <v>464</v>
      </c>
      <c r="F53" s="186" t="s">
        <v>161</v>
      </c>
      <c r="G53" s="261" t="s">
        <v>157</v>
      </c>
      <c r="H53" s="228"/>
      <c r="I53" s="224"/>
      <c r="J53" s="214"/>
      <c r="K53" s="214"/>
      <c r="L53" s="207"/>
      <c r="M53" s="214"/>
      <c r="N53" s="210"/>
      <c r="O53" s="214"/>
      <c r="P53" s="210"/>
      <c r="Q53" s="210"/>
      <c r="R53" s="165"/>
      <c r="S53" s="165"/>
    </row>
    <row r="54" spans="2:19" ht="13.5" customHeight="1">
      <c r="B54" s="195" t="s">
        <v>165</v>
      </c>
      <c r="C54" s="235"/>
      <c r="D54" s="209">
        <v>1.7813330207017197</v>
      </c>
      <c r="E54" s="220" t="s">
        <v>465</v>
      </c>
      <c r="F54" s="186" t="s">
        <v>161</v>
      </c>
      <c r="G54" s="261" t="s">
        <v>157</v>
      </c>
      <c r="H54" s="228"/>
      <c r="I54" s="224"/>
      <c r="J54" s="214"/>
      <c r="K54" s="214"/>
      <c r="L54" s="207"/>
      <c r="M54" s="214"/>
      <c r="N54" s="210"/>
      <c r="O54" s="214"/>
      <c r="P54" s="210"/>
      <c r="Q54" s="210"/>
      <c r="R54" s="165"/>
      <c r="S54" s="165"/>
    </row>
    <row r="55" spans="2:19" ht="13.5" customHeight="1">
      <c r="B55" s="263" t="s">
        <v>93</v>
      </c>
      <c r="C55" s="186"/>
      <c r="D55" s="186"/>
      <c r="E55" s="220"/>
      <c r="F55" s="186"/>
      <c r="G55" s="262"/>
      <c r="H55" s="229"/>
      <c r="I55" s="225"/>
      <c r="J55" s="205"/>
      <c r="K55" s="205"/>
      <c r="L55" s="206"/>
      <c r="M55" s="205"/>
      <c r="N55" s="210"/>
      <c r="O55" s="205"/>
      <c r="P55" s="210"/>
      <c r="Q55" s="210"/>
      <c r="R55" s="165"/>
      <c r="S55" s="165"/>
    </row>
    <row r="56" spans="2:19" ht="13.5" customHeight="1">
      <c r="B56" s="195" t="s">
        <v>167</v>
      </c>
      <c r="C56" s="235"/>
      <c r="D56" s="209">
        <v>1.575319241597026</v>
      </c>
      <c r="E56" s="220" t="s">
        <v>466</v>
      </c>
      <c r="F56" s="186" t="s">
        <v>161</v>
      </c>
      <c r="G56" s="261" t="s">
        <v>162</v>
      </c>
      <c r="H56" s="228"/>
      <c r="I56" s="224"/>
      <c r="J56" s="214"/>
      <c r="K56" s="214"/>
      <c r="L56" s="207"/>
      <c r="M56" s="214"/>
      <c r="N56" s="210"/>
      <c r="O56" s="214"/>
      <c r="P56" s="210"/>
      <c r="Q56" s="210"/>
      <c r="R56" s="165"/>
      <c r="S56" s="165"/>
    </row>
    <row r="57" spans="2:19" ht="13.5" customHeight="1">
      <c r="B57" s="195" t="s">
        <v>169</v>
      </c>
      <c r="C57" s="235"/>
      <c r="D57" s="209">
        <v>1.7636694461374365</v>
      </c>
      <c r="E57" s="220" t="s">
        <v>467</v>
      </c>
      <c r="F57" s="186" t="s">
        <v>161</v>
      </c>
      <c r="G57" s="261" t="s">
        <v>157</v>
      </c>
      <c r="H57" s="228"/>
      <c r="I57" s="224"/>
      <c r="J57" s="214"/>
      <c r="K57" s="214"/>
      <c r="L57" s="207"/>
      <c r="M57" s="214"/>
      <c r="N57" s="210"/>
      <c r="O57" s="214"/>
      <c r="P57" s="210"/>
      <c r="Q57" s="210"/>
      <c r="R57" s="165"/>
      <c r="S57" s="165"/>
    </row>
    <row r="58" spans="2:19" ht="13.5" customHeight="1">
      <c r="B58" s="195" t="s">
        <v>171</v>
      </c>
      <c r="C58" s="235"/>
      <c r="D58" s="209">
        <v>1.4279817347639947</v>
      </c>
      <c r="E58" s="220" t="s">
        <v>468</v>
      </c>
      <c r="F58" s="186" t="s">
        <v>161</v>
      </c>
      <c r="G58" s="261" t="s">
        <v>157</v>
      </c>
      <c r="H58" s="228"/>
      <c r="I58" s="224"/>
      <c r="J58" s="214"/>
      <c r="K58" s="214"/>
      <c r="L58" s="207"/>
      <c r="M58" s="214"/>
      <c r="N58" s="210"/>
      <c r="O58" s="214"/>
      <c r="P58" s="210"/>
      <c r="Q58" s="210"/>
      <c r="R58" s="165"/>
      <c r="S58" s="165"/>
    </row>
    <row r="59" spans="2:19" ht="13.5" customHeight="1">
      <c r="B59" s="263" t="s">
        <v>99</v>
      </c>
      <c r="C59" s="186"/>
      <c r="D59" s="186"/>
      <c r="E59" s="220"/>
      <c r="F59" s="186"/>
      <c r="G59" s="262"/>
      <c r="H59" s="229"/>
      <c r="I59" s="225"/>
      <c r="J59" s="205"/>
      <c r="K59" s="205"/>
      <c r="L59" s="206"/>
      <c r="M59" s="205"/>
      <c r="N59" s="210"/>
      <c r="O59" s="205"/>
      <c r="P59" s="210"/>
      <c r="Q59" s="210"/>
      <c r="R59" s="165"/>
      <c r="S59" s="165"/>
    </row>
    <row r="60" spans="2:19" ht="13.5" customHeight="1">
      <c r="B60" s="195" t="s">
        <v>173</v>
      </c>
      <c r="C60" s="235"/>
      <c r="D60" s="209">
        <v>1.0911638432956097</v>
      </c>
      <c r="E60" s="220" t="s">
        <v>469</v>
      </c>
      <c r="F60" s="186" t="s">
        <v>156</v>
      </c>
      <c r="G60" s="261" t="s">
        <v>162</v>
      </c>
      <c r="H60" s="228"/>
      <c r="I60" s="224"/>
      <c r="J60" s="214"/>
      <c r="K60" s="214"/>
      <c r="L60" s="207"/>
      <c r="M60" s="214"/>
      <c r="N60" s="210"/>
      <c r="O60" s="214"/>
      <c r="P60" s="210"/>
      <c r="Q60" s="210"/>
      <c r="R60" s="165"/>
      <c r="S60" s="165"/>
    </row>
    <row r="61" spans="2:19" ht="13.5" customHeight="1">
      <c r="B61" s="195" t="s">
        <v>175</v>
      </c>
      <c r="C61" s="235"/>
      <c r="D61" s="209">
        <v>0.805067109519645</v>
      </c>
      <c r="E61" s="220" t="s">
        <v>470</v>
      </c>
      <c r="F61" s="186" t="s">
        <v>156</v>
      </c>
      <c r="G61" s="261" t="s">
        <v>157</v>
      </c>
      <c r="H61" s="228"/>
      <c r="I61" s="224"/>
      <c r="J61" s="214"/>
      <c r="K61" s="214"/>
      <c r="L61" s="207"/>
      <c r="M61" s="214"/>
      <c r="N61" s="210"/>
      <c r="O61" s="214"/>
      <c r="P61" s="210"/>
      <c r="Q61" s="210"/>
      <c r="R61" s="165"/>
      <c r="S61" s="165"/>
    </row>
    <row r="62" spans="2:19" ht="13.5" customHeight="1">
      <c r="B62" s="195" t="s">
        <v>177</v>
      </c>
      <c r="C62" s="235"/>
      <c r="D62" s="209">
        <v>1.3558618172625134</v>
      </c>
      <c r="E62" s="220" t="s">
        <v>471</v>
      </c>
      <c r="F62" s="186" t="s">
        <v>156</v>
      </c>
      <c r="G62" s="261" t="s">
        <v>157</v>
      </c>
      <c r="H62" s="228"/>
      <c r="I62" s="224"/>
      <c r="J62" s="214"/>
      <c r="K62" s="214"/>
      <c r="L62" s="207"/>
      <c r="M62" s="214"/>
      <c r="N62" s="210"/>
      <c r="O62" s="214"/>
      <c r="P62" s="210"/>
      <c r="Q62" s="210"/>
      <c r="R62" s="165"/>
      <c r="S62" s="165"/>
    </row>
    <row r="63" spans="2:19" ht="13.5" customHeight="1">
      <c r="B63" s="246" t="s">
        <v>179</v>
      </c>
      <c r="C63" s="72"/>
      <c r="D63" s="184"/>
      <c r="E63" s="220"/>
      <c r="F63" s="186"/>
      <c r="G63" s="261"/>
      <c r="H63" s="184"/>
      <c r="I63" s="223"/>
      <c r="J63" s="210"/>
      <c r="K63" s="210"/>
      <c r="L63" s="204"/>
      <c r="M63" s="210"/>
      <c r="N63" s="210"/>
      <c r="O63" s="210"/>
      <c r="P63" s="210"/>
      <c r="Q63" s="210"/>
      <c r="R63" s="165"/>
      <c r="S63" s="165"/>
    </row>
    <row r="64" spans="2:19" ht="13.5" customHeight="1">
      <c r="B64" s="195" t="s">
        <v>180</v>
      </c>
      <c r="C64" s="235"/>
      <c r="D64" s="209">
        <v>2.943597932814569</v>
      </c>
      <c r="E64" s="220" t="s">
        <v>472</v>
      </c>
      <c r="F64" s="186" t="s">
        <v>161</v>
      </c>
      <c r="G64" s="261" t="s">
        <v>182</v>
      </c>
      <c r="H64" s="230"/>
      <c r="I64" s="226"/>
      <c r="J64" s="214"/>
      <c r="K64" s="214"/>
      <c r="L64" s="207"/>
      <c r="M64" s="214"/>
      <c r="N64" s="210"/>
      <c r="O64" s="214"/>
      <c r="P64" s="210"/>
      <c r="Q64" s="210"/>
      <c r="R64" s="165"/>
      <c r="S64" s="165"/>
    </row>
    <row r="65" spans="2:19" ht="13.5" customHeight="1">
      <c r="B65" s="195" t="s">
        <v>183</v>
      </c>
      <c r="C65" s="235"/>
      <c r="D65" s="209">
        <v>3.8787838692545087</v>
      </c>
      <c r="E65" s="220" t="s">
        <v>473</v>
      </c>
      <c r="F65" s="186" t="s">
        <v>161</v>
      </c>
      <c r="G65" s="261" t="s">
        <v>182</v>
      </c>
      <c r="H65" s="230"/>
      <c r="I65" s="226"/>
      <c r="J65" s="214"/>
      <c r="K65" s="214"/>
      <c r="L65" s="207"/>
      <c r="M65" s="214"/>
      <c r="N65" s="210"/>
      <c r="O65" s="214"/>
      <c r="P65" s="210"/>
      <c r="Q65" s="210"/>
      <c r="R65" s="165"/>
      <c r="S65" s="165"/>
    </row>
    <row r="66" spans="2:19" ht="13.5" customHeight="1">
      <c r="B66" s="196" t="s">
        <v>185</v>
      </c>
      <c r="C66" s="236"/>
      <c r="D66" s="221">
        <v>2.320988944679231</v>
      </c>
      <c r="E66" s="243" t="s">
        <v>474</v>
      </c>
      <c r="F66" s="213" t="s">
        <v>161</v>
      </c>
      <c r="G66" s="264" t="s">
        <v>182</v>
      </c>
      <c r="H66" s="244"/>
      <c r="I66" s="226"/>
      <c r="J66" s="214"/>
      <c r="K66" s="214"/>
      <c r="L66" s="207"/>
      <c r="M66" s="214"/>
      <c r="N66" s="210"/>
      <c r="O66" s="214"/>
      <c r="P66" s="210"/>
      <c r="Q66" s="210"/>
      <c r="R66" s="165"/>
      <c r="S66" s="165"/>
    </row>
    <row r="67" spans="2:19" ht="23.25" customHeight="1">
      <c r="B67" s="1734" t="s">
        <v>187</v>
      </c>
      <c r="C67" s="1734"/>
      <c r="D67" s="1734"/>
      <c r="E67" s="1734"/>
      <c r="F67" s="1734"/>
      <c r="G67" s="1734"/>
      <c r="H67" s="1734"/>
      <c r="I67" s="127"/>
      <c r="J67" s="127"/>
      <c r="K67" s="127"/>
      <c r="L67" s="201"/>
      <c r="M67" s="201"/>
      <c r="N67" s="201"/>
      <c r="O67" s="201"/>
      <c r="P67" s="201"/>
      <c r="Q67" s="201"/>
      <c r="R67" s="164"/>
      <c r="S67" s="164"/>
    </row>
    <row r="68" spans="2:19" ht="27" customHeight="1">
      <c r="B68" s="1735" t="s">
        <v>188</v>
      </c>
      <c r="C68" s="1735"/>
      <c r="D68" s="1735"/>
      <c r="E68" s="1735"/>
      <c r="F68" s="1735"/>
      <c r="G68" s="1735"/>
      <c r="H68" s="1735"/>
      <c r="I68" s="127"/>
      <c r="J68" s="127"/>
      <c r="K68" s="127"/>
      <c r="L68" s="201"/>
      <c r="M68" s="201"/>
      <c r="N68" s="201"/>
      <c r="O68" s="201"/>
      <c r="P68" s="201"/>
      <c r="Q68" s="201"/>
      <c r="R68" s="164"/>
      <c r="S68" s="164"/>
    </row>
    <row r="69" spans="2:19" ht="12.75">
      <c r="B69" s="6" t="s">
        <v>143</v>
      </c>
      <c r="C69" s="179"/>
      <c r="D69" s="179"/>
      <c r="E69" s="179"/>
      <c r="F69" s="179"/>
      <c r="G69" s="180"/>
      <c r="H69" s="179"/>
      <c r="I69" s="179"/>
      <c r="J69" s="179"/>
      <c r="K69" s="179"/>
      <c r="L69" s="179"/>
      <c r="M69" s="179"/>
      <c r="N69" s="176"/>
      <c r="O69" s="179"/>
      <c r="P69" s="215"/>
      <c r="Q69" s="215"/>
      <c r="R69" s="156"/>
      <c r="S69" s="156"/>
    </row>
    <row r="70" spans="2:19" ht="16.5" customHeight="1">
      <c r="B70" s="34"/>
      <c r="C70" s="215"/>
      <c r="D70" s="215"/>
      <c r="E70" s="181"/>
      <c r="F70" s="181"/>
      <c r="G70" s="210"/>
      <c r="H70" s="215"/>
      <c r="I70" s="215"/>
      <c r="J70" s="181"/>
      <c r="K70" s="181"/>
      <c r="L70" s="181"/>
      <c r="M70" s="181"/>
      <c r="N70" s="210"/>
      <c r="O70" s="181"/>
      <c r="P70" s="215"/>
      <c r="Q70" s="215"/>
      <c r="R70" s="156"/>
      <c r="S70" s="156"/>
    </row>
    <row r="71" spans="2:19" ht="21" customHeight="1">
      <c r="B71" s="189" t="s">
        <v>189</v>
      </c>
      <c r="C71" s="215"/>
      <c r="D71" s="215"/>
      <c r="E71" s="181"/>
      <c r="F71" s="181"/>
      <c r="G71" s="210"/>
      <c r="H71" s="215"/>
      <c r="I71" s="215"/>
      <c r="J71" s="181"/>
      <c r="K71" s="181"/>
      <c r="L71" s="181"/>
      <c r="M71" s="181"/>
      <c r="N71" s="210"/>
      <c r="O71" s="181"/>
      <c r="P71" s="215"/>
      <c r="Q71" s="215"/>
      <c r="R71" s="156"/>
      <c r="S71" s="156"/>
    </row>
    <row r="72" spans="2:19" ht="32.25" customHeight="1">
      <c r="B72" s="1723" t="s">
        <v>190</v>
      </c>
      <c r="C72" s="1723"/>
      <c r="D72" s="1723"/>
      <c r="E72" s="1723"/>
      <c r="F72" s="1723"/>
      <c r="G72" s="1723"/>
      <c r="H72" s="1723"/>
      <c r="I72" s="1723"/>
      <c r="J72" s="1723"/>
      <c r="K72" s="1723"/>
      <c r="L72" s="1723"/>
      <c r="M72" s="1723"/>
      <c r="N72" s="1723"/>
      <c r="O72" s="1723"/>
      <c r="P72" s="1723"/>
      <c r="Q72" s="215"/>
      <c r="R72" s="156"/>
      <c r="S72" s="156"/>
    </row>
    <row r="73" spans="2:19" ht="33" customHeight="1">
      <c r="B73" s="1723" t="s">
        <v>191</v>
      </c>
      <c r="C73" s="1723"/>
      <c r="D73" s="1723"/>
      <c r="E73" s="1723"/>
      <c r="F73" s="1723"/>
      <c r="G73" s="1723"/>
      <c r="H73" s="1723"/>
      <c r="I73" s="1723"/>
      <c r="J73" s="1723"/>
      <c r="K73" s="1723"/>
      <c r="L73" s="1723"/>
      <c r="M73" s="1723"/>
      <c r="N73" s="1723"/>
      <c r="O73" s="1723"/>
      <c r="P73" s="1723"/>
      <c r="Q73" s="250"/>
      <c r="R73" s="171"/>
      <c r="S73" s="171"/>
    </row>
    <row r="74" spans="2:19" ht="18" customHeight="1">
      <c r="B74" s="192" t="s">
        <v>192</v>
      </c>
      <c r="C74" s="193" t="s">
        <v>366</v>
      </c>
      <c r="D74" s="193"/>
      <c r="E74" s="185"/>
      <c r="F74" s="185"/>
      <c r="G74" s="186"/>
      <c r="H74" s="184"/>
      <c r="I74" s="184"/>
      <c r="J74" s="185"/>
      <c r="K74" s="185"/>
      <c r="L74" s="185"/>
      <c r="M74" s="185"/>
      <c r="N74" s="186"/>
      <c r="O74" s="185"/>
      <c r="P74" s="184"/>
      <c r="Q74" s="184"/>
      <c r="R74" s="159"/>
      <c r="S74" s="159"/>
    </row>
    <row r="75" spans="2:19" ht="12.75">
      <c r="B75" s="199"/>
      <c r="C75" s="1740" t="s">
        <v>193</v>
      </c>
      <c r="D75" s="1740"/>
      <c r="E75" s="1740"/>
      <c r="F75" s="1740"/>
      <c r="G75" s="1740"/>
      <c r="H75" s="1740"/>
      <c r="I75" s="1740"/>
      <c r="J75" s="1740"/>
      <c r="K75" s="1740"/>
      <c r="L75" s="1740"/>
      <c r="M75" s="1740"/>
      <c r="N75" s="1740"/>
      <c r="O75" s="1740"/>
      <c r="P75" s="1740"/>
      <c r="Q75" s="184"/>
      <c r="R75" s="159"/>
      <c r="S75" s="159"/>
    </row>
    <row r="76" spans="2:19" ht="12.75" customHeight="1">
      <c r="B76" s="1741" t="s">
        <v>17</v>
      </c>
      <c r="C76" s="1743" t="s">
        <v>194</v>
      </c>
      <c r="D76" s="1743"/>
      <c r="E76" s="1743"/>
      <c r="F76" s="1743"/>
      <c r="G76" s="1743"/>
      <c r="H76" s="1743"/>
      <c r="I76" s="1743"/>
      <c r="J76" s="1744"/>
      <c r="K76" s="1745" t="s">
        <v>195</v>
      </c>
      <c r="L76" s="1726"/>
      <c r="M76" s="1726"/>
      <c r="N76" s="1726"/>
      <c r="O76" s="1726"/>
      <c r="P76" s="1727"/>
      <c r="Q76" s="210"/>
      <c r="R76" s="1736"/>
      <c r="S76" s="1737"/>
    </row>
    <row r="77" spans="2:19" ht="33.75">
      <c r="B77" s="1742"/>
      <c r="C77" s="1738" t="s">
        <v>196</v>
      </c>
      <c r="D77" s="1738"/>
      <c r="E77" s="1738" t="s">
        <v>197</v>
      </c>
      <c r="F77" s="1738"/>
      <c r="G77" s="1738" t="s">
        <v>198</v>
      </c>
      <c r="H77" s="1738"/>
      <c r="I77" s="1738" t="s">
        <v>199</v>
      </c>
      <c r="J77" s="1739"/>
      <c r="K77" s="238"/>
      <c r="L77" s="1635" t="s">
        <v>200</v>
      </c>
      <c r="M77" s="1632"/>
      <c r="N77" s="1610" t="s">
        <v>201</v>
      </c>
      <c r="O77" s="1632"/>
      <c r="P77" s="1633" t="s">
        <v>202</v>
      </c>
      <c r="Q77" s="200"/>
      <c r="R77" s="167"/>
      <c r="S77" s="167"/>
    </row>
    <row r="78" spans="2:19" ht="13.5" customHeight="1">
      <c r="B78" s="245" t="s">
        <v>24</v>
      </c>
      <c r="C78" s="184"/>
      <c r="D78" s="184"/>
      <c r="E78" s="184"/>
      <c r="F78" s="184"/>
      <c r="G78" s="184"/>
      <c r="H78" s="184"/>
      <c r="I78" s="184"/>
      <c r="J78" s="259"/>
      <c r="K78" s="271"/>
      <c r="L78" s="186"/>
      <c r="M78" s="184"/>
      <c r="N78" s="186"/>
      <c r="O78" s="184"/>
      <c r="P78" s="287"/>
      <c r="Q78" s="210"/>
      <c r="R78" s="168"/>
      <c r="S78" s="168"/>
    </row>
    <row r="79" spans="2:19" ht="13.5" customHeight="1">
      <c r="B79" s="195" t="s">
        <v>25</v>
      </c>
      <c r="C79" s="184">
        <v>12.0222</v>
      </c>
      <c r="D79" s="220" t="s">
        <v>475</v>
      </c>
      <c r="E79" s="184">
        <v>9.9853</v>
      </c>
      <c r="F79" s="220" t="s">
        <v>476</v>
      </c>
      <c r="G79" s="184">
        <v>9.8319</v>
      </c>
      <c r="H79" s="220" t="s">
        <v>477</v>
      </c>
      <c r="I79" s="184">
        <v>10.0931</v>
      </c>
      <c r="J79" s="266" t="s">
        <v>478</v>
      </c>
      <c r="K79" s="272"/>
      <c r="L79" s="273">
        <v>0.00540657677564238</v>
      </c>
      <c r="M79" s="274"/>
      <c r="N79" s="273">
        <v>0.8376585663159171</v>
      </c>
      <c r="O79" s="274"/>
      <c r="P79" s="275">
        <v>0.5991311027263115</v>
      </c>
      <c r="Q79" s="210"/>
      <c r="R79" s="156"/>
      <c r="S79" s="156"/>
    </row>
    <row r="80" spans="2:19" ht="13.5" customHeight="1">
      <c r="B80" s="245" t="s">
        <v>153</v>
      </c>
      <c r="C80" s="186"/>
      <c r="D80" s="220"/>
      <c r="E80" s="186"/>
      <c r="F80" s="220"/>
      <c r="G80" s="186"/>
      <c r="H80" s="220"/>
      <c r="I80" s="186"/>
      <c r="J80" s="266"/>
      <c r="K80" s="272"/>
      <c r="L80" s="273"/>
      <c r="M80" s="274"/>
      <c r="N80" s="273"/>
      <c r="O80" s="274"/>
      <c r="P80" s="275"/>
      <c r="Q80" s="210"/>
      <c r="R80" s="165"/>
      <c r="S80" s="165"/>
    </row>
    <row r="81" spans="2:19" ht="13.5" customHeight="1">
      <c r="B81" s="195" t="s">
        <v>19</v>
      </c>
      <c r="C81" s="184">
        <v>12.7622</v>
      </c>
      <c r="D81" s="220" t="s">
        <v>479</v>
      </c>
      <c r="E81" s="184">
        <v>10.1678</v>
      </c>
      <c r="F81" s="220" t="s">
        <v>480</v>
      </c>
      <c r="G81" s="184">
        <v>9.9854</v>
      </c>
      <c r="H81" s="220" t="s">
        <v>481</v>
      </c>
      <c r="I81" s="184">
        <v>9.9546</v>
      </c>
      <c r="J81" s="266" t="s">
        <v>481</v>
      </c>
      <c r="K81" s="272"/>
      <c r="L81" s="273">
        <v>0.016359434127522166</v>
      </c>
      <c r="M81" s="274"/>
      <c r="N81" s="273">
        <v>0.8008875497647279</v>
      </c>
      <c r="O81" s="274"/>
      <c r="P81" s="275">
        <v>0.9674477522448073</v>
      </c>
      <c r="Q81" s="210"/>
      <c r="R81" s="156"/>
      <c r="S81" s="156"/>
    </row>
    <row r="82" spans="2:19" ht="13.5" customHeight="1">
      <c r="B82" s="195" t="s">
        <v>20</v>
      </c>
      <c r="C82" s="184">
        <v>11.3499</v>
      </c>
      <c r="D82" s="220" t="s">
        <v>482</v>
      </c>
      <c r="E82" s="184">
        <v>9.8515</v>
      </c>
      <c r="F82" s="220" t="s">
        <v>483</v>
      </c>
      <c r="G82" s="184">
        <v>9.7128</v>
      </c>
      <c r="H82" s="220" t="s">
        <v>484</v>
      </c>
      <c r="I82" s="184">
        <v>10.2247</v>
      </c>
      <c r="J82" s="266" t="s">
        <v>485</v>
      </c>
      <c r="K82" s="272"/>
      <c r="L82" s="273">
        <v>0.1764351957711956</v>
      </c>
      <c r="M82" s="274"/>
      <c r="N82" s="273">
        <v>0.6114461796095265</v>
      </c>
      <c r="O82" s="274"/>
      <c r="P82" s="275">
        <v>0.43549157379920933</v>
      </c>
      <c r="Q82" s="210"/>
      <c r="R82" s="156"/>
      <c r="S82" s="156"/>
    </row>
    <row r="83" spans="2:19" ht="13.5" customHeight="1">
      <c r="B83" s="245" t="s">
        <v>87</v>
      </c>
      <c r="C83" s="184"/>
      <c r="D83" s="220"/>
      <c r="E83" s="184"/>
      <c r="F83" s="220"/>
      <c r="G83" s="184"/>
      <c r="H83" s="220"/>
      <c r="I83" s="186"/>
      <c r="J83" s="266"/>
      <c r="K83" s="272"/>
      <c r="L83" s="273"/>
      <c r="M83" s="274"/>
      <c r="N83" s="273"/>
      <c r="O83" s="274"/>
      <c r="P83" s="275"/>
      <c r="Q83" s="210"/>
      <c r="R83" s="156"/>
      <c r="S83" s="156"/>
    </row>
    <row r="84" spans="2:19" ht="13.5" customHeight="1">
      <c r="B84" s="195" t="s">
        <v>24</v>
      </c>
      <c r="C84" s="184">
        <v>18.8302</v>
      </c>
      <c r="D84" s="220" t="s">
        <v>486</v>
      </c>
      <c r="E84" s="184">
        <v>13.9306</v>
      </c>
      <c r="F84" s="220" t="s">
        <v>487</v>
      </c>
      <c r="G84" s="184">
        <v>14.2035</v>
      </c>
      <c r="H84" s="220" t="s">
        <v>488</v>
      </c>
      <c r="I84" s="184">
        <v>17.0425</v>
      </c>
      <c r="J84" s="266" t="s">
        <v>489</v>
      </c>
      <c r="K84" s="272"/>
      <c r="L84" s="273">
        <v>0.3922172764078342</v>
      </c>
      <c r="M84" s="274"/>
      <c r="N84" s="273">
        <v>0.061640076223426155</v>
      </c>
      <c r="O84" s="274"/>
      <c r="P84" s="275">
        <v>0.03839564957035657</v>
      </c>
      <c r="Q84" s="210"/>
      <c r="R84" s="156"/>
      <c r="S84" s="156"/>
    </row>
    <row r="85" spans="2:19" ht="13.5" customHeight="1">
      <c r="B85" s="195" t="s">
        <v>19</v>
      </c>
      <c r="C85" s="184">
        <v>18.4423</v>
      </c>
      <c r="D85" s="220" t="s">
        <v>490</v>
      </c>
      <c r="E85" s="184">
        <v>12.513</v>
      </c>
      <c r="F85" s="220" t="s">
        <v>491</v>
      </c>
      <c r="G85" s="184">
        <v>15.0909</v>
      </c>
      <c r="H85" s="220" t="s">
        <v>492</v>
      </c>
      <c r="I85" s="184">
        <v>17.7318</v>
      </c>
      <c r="J85" s="266" t="s">
        <v>493</v>
      </c>
      <c r="K85" s="272"/>
      <c r="L85" s="273">
        <v>0.833498241587761</v>
      </c>
      <c r="M85" s="274"/>
      <c r="N85" s="273">
        <v>0.04677162653272693</v>
      </c>
      <c r="O85" s="274"/>
      <c r="P85" s="275">
        <v>0.23945939911968894</v>
      </c>
      <c r="Q85" s="210"/>
      <c r="R85" s="156"/>
      <c r="S85" s="156"/>
    </row>
    <row r="86" spans="2:19" ht="13.5" customHeight="1">
      <c r="B86" s="195" t="s">
        <v>20</v>
      </c>
      <c r="C86" s="184">
        <v>18.4192</v>
      </c>
      <c r="D86" s="220" t="s">
        <v>494</v>
      </c>
      <c r="E86" s="184">
        <v>15.2626</v>
      </c>
      <c r="F86" s="220" t="s">
        <v>495</v>
      </c>
      <c r="G86" s="184">
        <v>13.3854</v>
      </c>
      <c r="H86" s="220" t="s">
        <v>496</v>
      </c>
      <c r="I86" s="184">
        <v>16.4136</v>
      </c>
      <c r="J86" s="266" t="s">
        <v>497</v>
      </c>
      <c r="K86" s="272"/>
      <c r="L86" s="273">
        <v>0.3988625812920572</v>
      </c>
      <c r="M86" s="274"/>
      <c r="N86" s="273">
        <v>0.5458735870816309</v>
      </c>
      <c r="O86" s="274"/>
      <c r="P86" s="275">
        <v>0.04943613289602755</v>
      </c>
      <c r="Q86" s="210"/>
      <c r="R86" s="156"/>
      <c r="S86" s="156"/>
    </row>
    <row r="87" spans="2:19" ht="13.5" customHeight="1">
      <c r="B87" s="245" t="s">
        <v>93</v>
      </c>
      <c r="C87" s="184"/>
      <c r="D87" s="220"/>
      <c r="E87" s="184"/>
      <c r="F87" s="220"/>
      <c r="G87" s="184"/>
      <c r="H87" s="220"/>
      <c r="I87" s="186"/>
      <c r="J87" s="266"/>
      <c r="K87" s="272"/>
      <c r="L87" s="273"/>
      <c r="M87" s="274"/>
      <c r="N87" s="273"/>
      <c r="O87" s="274"/>
      <c r="P87" s="275"/>
      <c r="Q87" s="210"/>
      <c r="R87" s="156"/>
      <c r="S87" s="156"/>
    </row>
    <row r="88" spans="2:19" ht="13.5" customHeight="1">
      <c r="B88" s="195" t="s">
        <v>24</v>
      </c>
      <c r="C88" s="184"/>
      <c r="D88" s="220"/>
      <c r="E88" s="184"/>
      <c r="F88" s="220"/>
      <c r="G88" s="184">
        <v>14.831</v>
      </c>
      <c r="H88" s="220" t="s">
        <v>498</v>
      </c>
      <c r="I88" s="184">
        <v>14.1766</v>
      </c>
      <c r="J88" s="266" t="s">
        <v>499</v>
      </c>
      <c r="K88" s="272"/>
      <c r="L88" s="273"/>
      <c r="M88" s="274"/>
      <c r="N88" s="273"/>
      <c r="O88" s="274"/>
      <c r="P88" s="275">
        <v>0.7606822878293</v>
      </c>
      <c r="Q88" s="210"/>
      <c r="R88" s="156"/>
      <c r="S88" s="156"/>
    </row>
    <row r="89" spans="2:19" ht="13.5" customHeight="1">
      <c r="B89" s="195" t="s">
        <v>19</v>
      </c>
      <c r="C89" s="184"/>
      <c r="D89" s="220"/>
      <c r="E89" s="184"/>
      <c r="F89" s="220"/>
      <c r="G89" s="184">
        <v>14.1087</v>
      </c>
      <c r="H89" s="220" t="s">
        <v>500</v>
      </c>
      <c r="I89" s="184">
        <v>14.8272</v>
      </c>
      <c r="J89" s="266" t="s">
        <v>501</v>
      </c>
      <c r="K89" s="272"/>
      <c r="L89" s="273"/>
      <c r="M89" s="274"/>
      <c r="N89" s="273"/>
      <c r="O89" s="274"/>
      <c r="P89" s="275">
        <v>0.8248570658920786</v>
      </c>
      <c r="Q89" s="210"/>
      <c r="R89" s="156"/>
      <c r="S89" s="156"/>
    </row>
    <row r="90" spans="2:19" ht="13.5" customHeight="1">
      <c r="B90" s="195" t="s">
        <v>20</v>
      </c>
      <c r="C90" s="184"/>
      <c r="D90" s="220"/>
      <c r="E90" s="184"/>
      <c r="F90" s="220"/>
      <c r="G90" s="184">
        <v>15.3418</v>
      </c>
      <c r="H90" s="220" t="s">
        <v>502</v>
      </c>
      <c r="I90" s="184">
        <v>13.0775</v>
      </c>
      <c r="J90" s="266" t="s">
        <v>503</v>
      </c>
      <c r="K90" s="272"/>
      <c r="L90" s="273"/>
      <c r="M90" s="274"/>
      <c r="N90" s="273"/>
      <c r="O90" s="274"/>
      <c r="P90" s="275">
        <v>0.3827679704312241</v>
      </c>
      <c r="Q90" s="210"/>
      <c r="R90" s="156"/>
      <c r="S90" s="156"/>
    </row>
    <row r="91" spans="2:19" ht="13.5" customHeight="1">
      <c r="B91" s="245" t="s">
        <v>99</v>
      </c>
      <c r="C91" s="184"/>
      <c r="D91" s="220"/>
      <c r="E91" s="184"/>
      <c r="F91" s="220"/>
      <c r="G91" s="184"/>
      <c r="H91" s="220"/>
      <c r="I91" s="186"/>
      <c r="J91" s="266"/>
      <c r="K91" s="272"/>
      <c r="L91" s="273"/>
      <c r="M91" s="274"/>
      <c r="N91" s="273"/>
      <c r="O91" s="274"/>
      <c r="P91" s="275"/>
      <c r="Q91" s="210"/>
      <c r="R91" s="156"/>
      <c r="S91" s="156"/>
    </row>
    <row r="92" spans="2:19" ht="13.5" customHeight="1">
      <c r="B92" s="195" t="s">
        <v>24</v>
      </c>
      <c r="C92" s="184"/>
      <c r="D92" s="220"/>
      <c r="E92" s="184"/>
      <c r="F92" s="220"/>
      <c r="G92" s="184">
        <v>12.1011</v>
      </c>
      <c r="H92" s="220" t="s">
        <v>504</v>
      </c>
      <c r="I92" s="184">
        <v>11.489</v>
      </c>
      <c r="J92" s="266" t="s">
        <v>505</v>
      </c>
      <c r="K92" s="272"/>
      <c r="L92" s="273"/>
      <c r="M92" s="274"/>
      <c r="N92" s="273"/>
      <c r="O92" s="274"/>
      <c r="P92" s="275">
        <v>0.7239991871984177</v>
      </c>
      <c r="Q92" s="210"/>
      <c r="R92" s="156"/>
      <c r="S92" s="156"/>
    </row>
    <row r="93" spans="2:19" ht="13.5" customHeight="1">
      <c r="B93" s="195" t="s">
        <v>19</v>
      </c>
      <c r="C93" s="184"/>
      <c r="D93" s="220"/>
      <c r="E93" s="184"/>
      <c r="F93" s="220"/>
      <c r="G93" s="184">
        <v>11.1824</v>
      </c>
      <c r="H93" s="220" t="s">
        <v>506</v>
      </c>
      <c r="I93" s="184">
        <v>8.2032</v>
      </c>
      <c r="J93" s="266" t="s">
        <v>507</v>
      </c>
      <c r="K93" s="272"/>
      <c r="L93" s="273"/>
      <c r="M93" s="274"/>
      <c r="N93" s="273"/>
      <c r="O93" s="274"/>
      <c r="P93" s="275">
        <v>0.2582205211643849</v>
      </c>
      <c r="Q93" s="210"/>
      <c r="R93" s="156"/>
      <c r="S93" s="156"/>
    </row>
    <row r="94" spans="2:19" ht="13.5" customHeight="1">
      <c r="B94" s="195" t="s">
        <v>20</v>
      </c>
      <c r="C94" s="184"/>
      <c r="D94" s="220"/>
      <c r="E94" s="184"/>
      <c r="F94" s="220"/>
      <c r="G94" s="184">
        <v>12.6389</v>
      </c>
      <c r="H94" s="220" t="s">
        <v>508</v>
      </c>
      <c r="I94" s="184">
        <v>13.4224</v>
      </c>
      <c r="J94" s="266" t="s">
        <v>509</v>
      </c>
      <c r="K94" s="272"/>
      <c r="L94" s="273"/>
      <c r="M94" s="274"/>
      <c r="N94" s="273"/>
      <c r="O94" s="274"/>
      <c r="P94" s="275">
        <v>0.7393760040769264</v>
      </c>
      <c r="Q94" s="210"/>
      <c r="R94" s="156"/>
      <c r="S94" s="156"/>
    </row>
    <row r="95" spans="2:19" ht="13.5" customHeight="1">
      <c r="B95" s="245" t="s">
        <v>105</v>
      </c>
      <c r="C95" s="184"/>
      <c r="D95" s="220"/>
      <c r="E95" s="184"/>
      <c r="F95" s="220"/>
      <c r="G95" s="184"/>
      <c r="H95" s="220"/>
      <c r="I95" s="186"/>
      <c r="J95" s="266"/>
      <c r="K95" s="272"/>
      <c r="L95" s="273"/>
      <c r="M95" s="274"/>
      <c r="N95" s="273"/>
      <c r="O95" s="274"/>
      <c r="P95" s="275"/>
      <c r="Q95" s="210"/>
      <c r="R95" s="156"/>
      <c r="S95" s="156"/>
    </row>
    <row r="96" spans="2:19" ht="13.5" customHeight="1">
      <c r="B96" s="195" t="s">
        <v>24</v>
      </c>
      <c r="C96" s="184">
        <v>11.7076</v>
      </c>
      <c r="D96" s="220" t="s">
        <v>510</v>
      </c>
      <c r="E96" s="184">
        <v>9.4846</v>
      </c>
      <c r="F96" s="220" t="s">
        <v>511</v>
      </c>
      <c r="G96" s="184">
        <v>8.9736</v>
      </c>
      <c r="H96" s="220" t="s">
        <v>512</v>
      </c>
      <c r="I96" s="184">
        <v>9.1366</v>
      </c>
      <c r="J96" s="266" t="s">
        <v>513</v>
      </c>
      <c r="K96" s="272"/>
      <c r="L96" s="273">
        <v>0.000728707912275528</v>
      </c>
      <c r="M96" s="274"/>
      <c r="N96" s="273">
        <v>0.5690656380447701</v>
      </c>
      <c r="O96" s="274"/>
      <c r="P96" s="275">
        <v>0.779919451144095</v>
      </c>
      <c r="Q96" s="210"/>
      <c r="R96" s="156"/>
      <c r="S96" s="156"/>
    </row>
    <row r="97" spans="2:19" ht="13.5" customHeight="1">
      <c r="B97" s="195" t="s">
        <v>19</v>
      </c>
      <c r="C97" s="184">
        <v>12.5196</v>
      </c>
      <c r="D97" s="220" t="s">
        <v>514</v>
      </c>
      <c r="E97" s="184">
        <v>9.9243</v>
      </c>
      <c r="F97" s="220" t="s">
        <v>515</v>
      </c>
      <c r="G97" s="184">
        <v>9.3336</v>
      </c>
      <c r="H97" s="220" t="s">
        <v>516</v>
      </c>
      <c r="I97" s="184">
        <v>9.126</v>
      </c>
      <c r="J97" s="266" t="s">
        <v>517</v>
      </c>
      <c r="K97" s="272"/>
      <c r="L97" s="273">
        <v>0.009446759024161366</v>
      </c>
      <c r="M97" s="274"/>
      <c r="N97" s="273">
        <v>0.40022767292340977</v>
      </c>
      <c r="O97" s="274"/>
      <c r="P97" s="275">
        <v>0.8064588531588059</v>
      </c>
      <c r="Q97" s="210"/>
      <c r="R97" s="156"/>
      <c r="S97" s="156"/>
    </row>
    <row r="98" spans="2:19" ht="13.5" customHeight="1">
      <c r="B98" s="196" t="s">
        <v>20</v>
      </c>
      <c r="C98" s="258">
        <v>10.9595</v>
      </c>
      <c r="D98" s="243" t="s">
        <v>518</v>
      </c>
      <c r="E98" s="258">
        <v>9.0741</v>
      </c>
      <c r="F98" s="243" t="s">
        <v>519</v>
      </c>
      <c r="G98" s="258">
        <v>8.6632</v>
      </c>
      <c r="H98" s="243" t="s">
        <v>520</v>
      </c>
      <c r="I98" s="258">
        <v>9.1236</v>
      </c>
      <c r="J98" s="276" t="s">
        <v>521</v>
      </c>
      <c r="K98" s="277"/>
      <c r="L98" s="278">
        <v>0.04807508764894708</v>
      </c>
      <c r="M98" s="279"/>
      <c r="N98" s="278">
        <v>0.9519047003737491</v>
      </c>
      <c r="O98" s="279"/>
      <c r="P98" s="280">
        <v>0.5508277739360299</v>
      </c>
      <c r="Q98" s="210"/>
      <c r="R98" s="156"/>
      <c r="S98" s="156"/>
    </row>
    <row r="99" spans="2:19" ht="29.25" customHeight="1">
      <c r="B99" s="51" t="s">
        <v>250</v>
      </c>
      <c r="C99" s="1750" t="s">
        <v>3563</v>
      </c>
      <c r="D99" s="1750"/>
      <c r="E99" s="1750"/>
      <c r="F99" s="1750"/>
      <c r="G99" s="1750"/>
      <c r="H99" s="1750"/>
      <c r="I99" s="1750"/>
      <c r="J99" s="1750"/>
      <c r="K99" s="1750"/>
      <c r="L99" s="1750"/>
      <c r="M99" s="1750"/>
      <c r="N99" s="1750"/>
      <c r="O99" s="1750"/>
      <c r="P99" s="1750"/>
      <c r="Q99" s="254"/>
      <c r="R99" s="172"/>
      <c r="S99" s="172"/>
    </row>
    <row r="100" spans="2:19" ht="12.75" customHeight="1">
      <c r="B100" s="51"/>
      <c r="C100" s="1750" t="s">
        <v>251</v>
      </c>
      <c r="D100" s="1750"/>
      <c r="E100" s="1750"/>
      <c r="F100" s="1750"/>
      <c r="G100" s="1750"/>
      <c r="H100" s="1750"/>
      <c r="I100" s="1750"/>
      <c r="J100" s="1750"/>
      <c r="K100" s="1750"/>
      <c r="L100" s="1750"/>
      <c r="M100" s="1750"/>
      <c r="N100" s="1750"/>
      <c r="O100" s="1750"/>
      <c r="P100" s="1750"/>
      <c r="Q100" s="1750"/>
      <c r="R100" s="170"/>
      <c r="S100" s="170"/>
    </row>
    <row r="101" spans="2:19" ht="12.75">
      <c r="B101" s="6" t="s">
        <v>252</v>
      </c>
      <c r="C101" s="97" t="s">
        <v>253</v>
      </c>
      <c r="D101" s="97"/>
      <c r="E101" s="98"/>
      <c r="F101" s="98"/>
      <c r="G101" s="98"/>
      <c r="H101" s="98"/>
      <c r="I101" s="98"/>
      <c r="J101" s="98"/>
      <c r="K101" s="98"/>
      <c r="L101" s="98"/>
      <c r="M101" s="98"/>
      <c r="N101" s="98"/>
      <c r="O101" s="98"/>
      <c r="P101" s="98"/>
      <c r="Q101" s="98"/>
      <c r="R101" s="98"/>
      <c r="S101" s="98"/>
    </row>
    <row r="102" spans="2:17" ht="12.75">
      <c r="B102" s="176"/>
      <c r="C102" s="176"/>
      <c r="D102" s="176"/>
      <c r="E102" s="176"/>
      <c r="F102" s="176"/>
      <c r="G102" s="176"/>
      <c r="H102" s="176"/>
      <c r="I102" s="176"/>
      <c r="J102" s="176"/>
      <c r="K102" s="176"/>
      <c r="L102" s="176"/>
      <c r="M102" s="176"/>
      <c r="N102" s="176"/>
      <c r="O102" s="176"/>
      <c r="P102" s="176"/>
      <c r="Q102" s="176"/>
    </row>
    <row r="103" spans="2:19" ht="15">
      <c r="B103" s="189" t="s">
        <v>254</v>
      </c>
      <c r="C103" s="215"/>
      <c r="D103" s="215"/>
      <c r="E103" s="181"/>
      <c r="F103" s="181"/>
      <c r="G103" s="210"/>
      <c r="H103" s="215"/>
      <c r="I103" s="215"/>
      <c r="J103" s="181"/>
      <c r="K103" s="181"/>
      <c r="L103" s="181"/>
      <c r="M103" s="181"/>
      <c r="N103" s="210"/>
      <c r="O103" s="181"/>
      <c r="P103" s="215"/>
      <c r="Q103" s="215"/>
      <c r="R103" s="156"/>
      <c r="S103" s="156"/>
    </row>
    <row r="104" spans="2:19" ht="27.75" customHeight="1">
      <c r="B104" s="1723" t="s">
        <v>255</v>
      </c>
      <c r="C104" s="1723"/>
      <c r="D104" s="1723"/>
      <c r="E104" s="1723"/>
      <c r="F104" s="1723"/>
      <c r="G104" s="1723"/>
      <c r="H104" s="1723"/>
      <c r="I104" s="1723"/>
      <c r="J104" s="1723"/>
      <c r="K104" s="1723"/>
      <c r="L104" s="1723"/>
      <c r="M104" s="1723"/>
      <c r="N104" s="1723"/>
      <c r="O104" s="1723"/>
      <c r="P104" s="1723"/>
      <c r="Q104" s="215"/>
      <c r="R104" s="156"/>
      <c r="S104" s="173"/>
    </row>
    <row r="105" spans="2:19" ht="31.5" customHeight="1">
      <c r="B105" s="1723" t="s">
        <v>256</v>
      </c>
      <c r="C105" s="1723"/>
      <c r="D105" s="1723"/>
      <c r="E105" s="1723"/>
      <c r="F105" s="1723"/>
      <c r="G105" s="1723"/>
      <c r="H105" s="1723"/>
      <c r="I105" s="1723"/>
      <c r="J105" s="1723"/>
      <c r="K105" s="1723"/>
      <c r="L105" s="1723"/>
      <c r="M105" s="1723"/>
      <c r="N105" s="1723"/>
      <c r="O105" s="1723"/>
      <c r="P105" s="1723"/>
      <c r="Q105" s="250"/>
      <c r="R105" s="171"/>
      <c r="S105" s="171"/>
    </row>
    <row r="106" spans="2:19" ht="31.5" customHeight="1">
      <c r="B106" s="1723" t="s">
        <v>191</v>
      </c>
      <c r="C106" s="1723"/>
      <c r="D106" s="1723"/>
      <c r="E106" s="1723"/>
      <c r="F106" s="1723"/>
      <c r="G106" s="1723"/>
      <c r="H106" s="1723"/>
      <c r="I106" s="1723"/>
      <c r="J106" s="1723"/>
      <c r="K106" s="1723"/>
      <c r="L106" s="1723"/>
      <c r="M106" s="1723"/>
      <c r="N106" s="1723"/>
      <c r="O106" s="1723"/>
      <c r="P106" s="1723"/>
      <c r="Q106" s="250"/>
      <c r="R106" s="171"/>
      <c r="S106" s="171"/>
    </row>
    <row r="107" spans="2:19" ht="17.25" customHeight="1">
      <c r="B107" s="191" t="s">
        <v>257</v>
      </c>
      <c r="C107" s="193" t="s">
        <v>366</v>
      </c>
      <c r="D107" s="193"/>
      <c r="E107" s="181"/>
      <c r="F107" s="181"/>
      <c r="G107" s="210"/>
      <c r="H107" s="215"/>
      <c r="I107" s="215"/>
      <c r="J107" s="181"/>
      <c r="K107" s="181"/>
      <c r="L107" s="181"/>
      <c r="M107" s="181"/>
      <c r="N107" s="210"/>
      <c r="O107" s="181"/>
      <c r="P107" s="215"/>
      <c r="Q107" s="215"/>
      <c r="R107" s="156"/>
      <c r="S107" s="156"/>
    </row>
    <row r="108" spans="2:19" ht="12.75">
      <c r="B108" s="176"/>
      <c r="C108" s="1755" t="s">
        <v>258</v>
      </c>
      <c r="D108" s="1755"/>
      <c r="E108" s="1755"/>
      <c r="F108" s="1755"/>
      <c r="G108" s="1755"/>
      <c r="H108" s="1755"/>
      <c r="I108" s="1755"/>
      <c r="J108" s="1755"/>
      <c r="K108" s="1755"/>
      <c r="L108" s="1755"/>
      <c r="M108" s="1755"/>
      <c r="N108" s="1755"/>
      <c r="O108" s="1755"/>
      <c r="P108" s="1755"/>
      <c r="Q108" s="215"/>
      <c r="R108" s="156"/>
      <c r="S108" s="156"/>
    </row>
    <row r="109" spans="2:19" ht="12.75" customHeight="1">
      <c r="B109" s="1741" t="s">
        <v>17</v>
      </c>
      <c r="C109" s="1743" t="s">
        <v>259</v>
      </c>
      <c r="D109" s="1743"/>
      <c r="E109" s="1743"/>
      <c r="F109" s="1743"/>
      <c r="G109" s="1743"/>
      <c r="H109" s="1743"/>
      <c r="I109" s="1743"/>
      <c r="J109" s="1744"/>
      <c r="K109" s="1745" t="s">
        <v>195</v>
      </c>
      <c r="L109" s="1726"/>
      <c r="M109" s="1726"/>
      <c r="N109" s="1726"/>
      <c r="O109" s="1726"/>
      <c r="P109" s="1727"/>
      <c r="Q109" s="210"/>
      <c r="R109" s="1736"/>
      <c r="S109" s="1737"/>
    </row>
    <row r="110" spans="2:19" ht="33.75">
      <c r="B110" s="1742"/>
      <c r="C110" s="1738" t="s">
        <v>196</v>
      </c>
      <c r="D110" s="1738"/>
      <c r="E110" s="1738" t="s">
        <v>197</v>
      </c>
      <c r="F110" s="1738"/>
      <c r="G110" s="1738" t="s">
        <v>198</v>
      </c>
      <c r="H110" s="1738"/>
      <c r="I110" s="1738" t="s">
        <v>199</v>
      </c>
      <c r="J110" s="1739"/>
      <c r="K110" s="238"/>
      <c r="L110" s="1635" t="s">
        <v>200</v>
      </c>
      <c r="M110" s="1632"/>
      <c r="N110" s="1610" t="s">
        <v>201</v>
      </c>
      <c r="O110" s="1632"/>
      <c r="P110" s="1633" t="s">
        <v>202</v>
      </c>
      <c r="Q110" s="200"/>
      <c r="R110" s="167"/>
      <c r="S110" s="167"/>
    </row>
    <row r="111" spans="2:19" ht="13.5" customHeight="1">
      <c r="B111" s="245" t="s">
        <v>24</v>
      </c>
      <c r="C111" s="184"/>
      <c r="D111" s="184"/>
      <c r="E111" s="184"/>
      <c r="F111" s="184"/>
      <c r="G111" s="184"/>
      <c r="H111" s="184"/>
      <c r="I111" s="184"/>
      <c r="J111" s="259"/>
      <c r="K111" s="184"/>
      <c r="L111" s="186"/>
      <c r="M111" s="184"/>
      <c r="N111" s="186"/>
      <c r="O111" s="184"/>
      <c r="P111" s="186"/>
      <c r="Q111" s="281"/>
      <c r="R111" s="158"/>
      <c r="S111" s="158"/>
    </row>
    <row r="112" spans="2:19" ht="13.5" customHeight="1">
      <c r="B112" s="195" t="s">
        <v>25</v>
      </c>
      <c r="C112" s="184">
        <v>12.4696</v>
      </c>
      <c r="D112" s="220" t="s">
        <v>522</v>
      </c>
      <c r="E112" s="184">
        <v>10.4824</v>
      </c>
      <c r="F112" s="220" t="s">
        <v>523</v>
      </c>
      <c r="G112" s="184">
        <v>10.4006</v>
      </c>
      <c r="H112" s="220" t="s">
        <v>524</v>
      </c>
      <c r="I112" s="184">
        <v>10.7146</v>
      </c>
      <c r="J112" s="266" t="s">
        <v>368</v>
      </c>
      <c r="K112" s="220"/>
      <c r="L112" s="273">
        <v>0.010241339123733484</v>
      </c>
      <c r="M112" s="288"/>
      <c r="N112" s="273">
        <v>0.6521949061262957</v>
      </c>
      <c r="O112" s="288"/>
      <c r="P112" s="273">
        <v>0.5269839050227882</v>
      </c>
      <c r="Q112" s="281"/>
      <c r="R112" s="159"/>
      <c r="S112" s="159"/>
    </row>
    <row r="113" spans="2:19" ht="13.5" customHeight="1">
      <c r="B113" s="245" t="s">
        <v>153</v>
      </c>
      <c r="C113" s="184" t="s">
        <v>263</v>
      </c>
      <c r="D113" s="220" t="s">
        <v>263</v>
      </c>
      <c r="E113" s="184" t="s">
        <v>263</v>
      </c>
      <c r="F113" s="220" t="s">
        <v>263</v>
      </c>
      <c r="G113" s="184" t="s">
        <v>263</v>
      </c>
      <c r="H113" s="220"/>
      <c r="I113" s="186"/>
      <c r="J113" s="266"/>
      <c r="K113" s="220"/>
      <c r="L113" s="273"/>
      <c r="M113" s="288"/>
      <c r="N113" s="273"/>
      <c r="O113" s="288"/>
      <c r="P113" s="273"/>
      <c r="Q113" s="281"/>
      <c r="R113" s="160"/>
      <c r="S113" s="160"/>
    </row>
    <row r="114" spans="2:19" ht="13.5" customHeight="1">
      <c r="B114" s="195" t="s">
        <v>19</v>
      </c>
      <c r="C114" s="184">
        <v>12.8941</v>
      </c>
      <c r="D114" s="220" t="s">
        <v>525</v>
      </c>
      <c r="E114" s="184">
        <v>10.6284</v>
      </c>
      <c r="F114" s="220" t="s">
        <v>526</v>
      </c>
      <c r="G114" s="184">
        <v>10.4918</v>
      </c>
      <c r="H114" s="220" t="s">
        <v>527</v>
      </c>
      <c r="I114" s="184">
        <v>10.3752</v>
      </c>
      <c r="J114" s="266" t="s">
        <v>369</v>
      </c>
      <c r="K114" s="220"/>
      <c r="L114" s="273">
        <v>0.0258045637849198</v>
      </c>
      <c r="M114" s="288"/>
      <c r="N114" s="273">
        <v>0.758360611487664</v>
      </c>
      <c r="O114" s="288"/>
      <c r="P114" s="273">
        <v>0.8743028675297495</v>
      </c>
      <c r="Q114" s="281"/>
      <c r="R114" s="159"/>
      <c r="S114" s="159"/>
    </row>
    <row r="115" spans="2:19" ht="13.5" customHeight="1">
      <c r="B115" s="195" t="s">
        <v>20</v>
      </c>
      <c r="C115" s="184">
        <v>12.0667</v>
      </c>
      <c r="D115" s="220" t="s">
        <v>528</v>
      </c>
      <c r="E115" s="184">
        <v>10.3453</v>
      </c>
      <c r="F115" s="220" t="s">
        <v>529</v>
      </c>
      <c r="G115" s="184">
        <v>10.3152</v>
      </c>
      <c r="H115" s="220" t="s">
        <v>530</v>
      </c>
      <c r="I115" s="184">
        <v>11.0363</v>
      </c>
      <c r="J115" s="266" t="s">
        <v>370</v>
      </c>
      <c r="K115" s="220"/>
      <c r="L115" s="273">
        <v>0.211308398509916</v>
      </c>
      <c r="M115" s="288"/>
      <c r="N115" s="273">
        <v>0.33165754759467747</v>
      </c>
      <c r="O115" s="288"/>
      <c r="P115" s="273">
        <v>0.27176276060161353</v>
      </c>
      <c r="Q115" s="281"/>
      <c r="R115" s="159"/>
      <c r="S115" s="159"/>
    </row>
    <row r="116" spans="2:19" ht="13.5" customHeight="1">
      <c r="B116" s="245" t="s">
        <v>31</v>
      </c>
      <c r="C116" s="184" t="s">
        <v>263</v>
      </c>
      <c r="D116" s="220" t="s">
        <v>263</v>
      </c>
      <c r="E116" s="184" t="s">
        <v>263</v>
      </c>
      <c r="F116" s="220" t="s">
        <v>263</v>
      </c>
      <c r="G116" s="184" t="s">
        <v>263</v>
      </c>
      <c r="H116" s="220"/>
      <c r="I116" s="186"/>
      <c r="J116" s="266"/>
      <c r="K116" s="220"/>
      <c r="L116" s="273"/>
      <c r="M116" s="288"/>
      <c r="N116" s="273"/>
      <c r="O116" s="288"/>
      <c r="P116" s="273"/>
      <c r="Q116" s="281"/>
      <c r="R116" s="159"/>
      <c r="S116" s="159"/>
    </row>
    <row r="117" spans="2:19" ht="13.5" customHeight="1">
      <c r="B117" s="195" t="s">
        <v>32</v>
      </c>
      <c r="C117" s="184">
        <v>11.2356</v>
      </c>
      <c r="D117" s="220" t="s">
        <v>531</v>
      </c>
      <c r="E117" s="184">
        <v>5.56</v>
      </c>
      <c r="F117" s="220" t="s">
        <v>532</v>
      </c>
      <c r="G117" s="184">
        <v>6.3965</v>
      </c>
      <c r="H117" s="220" t="s">
        <v>533</v>
      </c>
      <c r="I117" s="184">
        <v>4.7555</v>
      </c>
      <c r="J117" s="266" t="s">
        <v>373</v>
      </c>
      <c r="K117" s="220"/>
      <c r="L117" s="273">
        <v>0.04213533935256564</v>
      </c>
      <c r="M117" s="288"/>
      <c r="N117" s="273">
        <v>0.7127316113363389</v>
      </c>
      <c r="O117" s="288"/>
      <c r="P117" s="273">
        <v>0.34145648198481826</v>
      </c>
      <c r="Q117" s="281"/>
      <c r="R117" s="159"/>
      <c r="S117" s="159"/>
    </row>
    <row r="118" spans="2:19" ht="13.5" customHeight="1">
      <c r="B118" s="195" t="s">
        <v>38</v>
      </c>
      <c r="C118" s="184">
        <v>10.0605</v>
      </c>
      <c r="D118" s="220" t="s">
        <v>534</v>
      </c>
      <c r="E118" s="184">
        <v>10.223</v>
      </c>
      <c r="F118" s="220" t="s">
        <v>535</v>
      </c>
      <c r="G118" s="184">
        <v>8.72</v>
      </c>
      <c r="H118" s="220" t="s">
        <v>536</v>
      </c>
      <c r="I118" s="184">
        <v>7.6256</v>
      </c>
      <c r="J118" s="266" t="s">
        <v>378</v>
      </c>
      <c r="K118" s="220"/>
      <c r="L118" s="273">
        <v>0.22715972125814243</v>
      </c>
      <c r="M118" s="288"/>
      <c r="N118" s="273">
        <v>0.14958832784870935</v>
      </c>
      <c r="O118" s="288"/>
      <c r="P118" s="273">
        <v>0.4325976389578361</v>
      </c>
      <c r="Q118" s="281"/>
      <c r="R118" s="159"/>
      <c r="S118" s="159"/>
    </row>
    <row r="119" spans="2:19" ht="13.5" customHeight="1">
      <c r="B119" s="195"/>
      <c r="C119" s="184"/>
      <c r="D119" s="220"/>
      <c r="E119" s="184"/>
      <c r="F119" s="220"/>
      <c r="G119" s="184"/>
      <c r="H119" s="220"/>
      <c r="I119" s="184"/>
      <c r="J119" s="266"/>
      <c r="K119" s="220"/>
      <c r="L119" s="273"/>
      <c r="M119" s="288"/>
      <c r="N119" s="273"/>
      <c r="O119" s="288"/>
      <c r="P119" s="273"/>
      <c r="Q119" s="281"/>
      <c r="R119" s="159"/>
      <c r="S119" s="159"/>
    </row>
    <row r="120" spans="2:19" ht="13.5" customHeight="1">
      <c r="B120" s="195" t="s">
        <v>44</v>
      </c>
      <c r="C120" s="184">
        <v>10.456</v>
      </c>
      <c r="D120" s="220" t="s">
        <v>537</v>
      </c>
      <c r="E120" s="184">
        <v>8.9546</v>
      </c>
      <c r="F120" s="220" t="s">
        <v>538</v>
      </c>
      <c r="G120" s="184">
        <v>7.8864</v>
      </c>
      <c r="H120" s="220" t="s">
        <v>539</v>
      </c>
      <c r="I120" s="184">
        <v>6.7688</v>
      </c>
      <c r="J120" s="266" t="s">
        <v>383</v>
      </c>
      <c r="K120" s="220"/>
      <c r="L120" s="273">
        <v>0.027508228159131676</v>
      </c>
      <c r="M120" s="288"/>
      <c r="N120" s="273">
        <v>0.11661064354179285</v>
      </c>
      <c r="O120" s="288"/>
      <c r="P120" s="273">
        <v>0.3145232606486643</v>
      </c>
      <c r="Q120" s="281"/>
      <c r="R120" s="159"/>
      <c r="S120" s="159"/>
    </row>
    <row r="121" spans="2:19" ht="13.5" customHeight="1">
      <c r="B121" s="195" t="s">
        <v>50</v>
      </c>
      <c r="C121" s="184">
        <v>10.7227</v>
      </c>
      <c r="D121" s="220" t="s">
        <v>540</v>
      </c>
      <c r="E121" s="184">
        <v>7.3994</v>
      </c>
      <c r="F121" s="220" t="s">
        <v>541</v>
      </c>
      <c r="G121" s="184">
        <v>8.0536</v>
      </c>
      <c r="H121" s="220" t="s">
        <v>542</v>
      </c>
      <c r="I121" s="184">
        <v>9.6778</v>
      </c>
      <c r="J121" s="266" t="s">
        <v>388</v>
      </c>
      <c r="K121" s="220"/>
      <c r="L121" s="273">
        <v>0.4794866831326723</v>
      </c>
      <c r="M121" s="288"/>
      <c r="N121" s="273">
        <v>0.04098927052428092</v>
      </c>
      <c r="O121" s="288"/>
      <c r="P121" s="273">
        <v>0.13787571163351986</v>
      </c>
      <c r="Q121" s="281"/>
      <c r="R121" s="159"/>
      <c r="S121" s="159"/>
    </row>
    <row r="122" spans="2:19" ht="13.5" customHeight="1">
      <c r="B122" s="195" t="s">
        <v>56</v>
      </c>
      <c r="C122" s="184">
        <v>7.8818</v>
      </c>
      <c r="D122" s="220" t="s">
        <v>543</v>
      </c>
      <c r="E122" s="184">
        <v>9.4434</v>
      </c>
      <c r="F122" s="220" t="s">
        <v>544</v>
      </c>
      <c r="G122" s="184">
        <v>9.4549</v>
      </c>
      <c r="H122" s="220" t="s">
        <v>545</v>
      </c>
      <c r="I122" s="184">
        <v>10.0353</v>
      </c>
      <c r="J122" s="266" t="s">
        <v>393</v>
      </c>
      <c r="K122" s="220"/>
      <c r="L122" s="273">
        <v>0.08100028568329809</v>
      </c>
      <c r="M122" s="288"/>
      <c r="N122" s="273">
        <v>0.6187015784138779</v>
      </c>
      <c r="O122" s="288"/>
      <c r="P122" s="273">
        <v>0.5980024198827887</v>
      </c>
      <c r="Q122" s="281"/>
      <c r="R122" s="159"/>
      <c r="S122" s="159"/>
    </row>
    <row r="123" spans="2:19" ht="13.5" customHeight="1">
      <c r="B123" s="195" t="s">
        <v>62</v>
      </c>
      <c r="C123" s="184">
        <v>9.1999</v>
      </c>
      <c r="D123" s="220" t="s">
        <v>546</v>
      </c>
      <c r="E123" s="184">
        <v>9.462</v>
      </c>
      <c r="F123" s="220" t="s">
        <v>544</v>
      </c>
      <c r="G123" s="184">
        <v>10.0268</v>
      </c>
      <c r="H123" s="220" t="s">
        <v>547</v>
      </c>
      <c r="I123" s="184">
        <v>9.9623</v>
      </c>
      <c r="J123" s="266" t="s">
        <v>398</v>
      </c>
      <c r="K123" s="220"/>
      <c r="L123" s="273">
        <v>0.5639714189654657</v>
      </c>
      <c r="M123" s="288"/>
      <c r="N123" s="273">
        <v>0.6635338525769676</v>
      </c>
      <c r="O123" s="288"/>
      <c r="P123" s="273">
        <v>0.9556662057312968</v>
      </c>
      <c r="Q123" s="281"/>
      <c r="R123" s="159"/>
      <c r="S123" s="159"/>
    </row>
    <row r="124" spans="2:19" ht="13.5" customHeight="1">
      <c r="B124" s="195" t="s">
        <v>68</v>
      </c>
      <c r="C124" s="184">
        <v>15.9584</v>
      </c>
      <c r="D124" s="220" t="s">
        <v>548</v>
      </c>
      <c r="E124" s="184">
        <v>11.5321</v>
      </c>
      <c r="F124" s="220" t="s">
        <v>549</v>
      </c>
      <c r="G124" s="184">
        <v>10.8586</v>
      </c>
      <c r="H124" s="220" t="s">
        <v>550</v>
      </c>
      <c r="I124" s="184">
        <v>12.5106</v>
      </c>
      <c r="J124" s="266" t="s">
        <v>403</v>
      </c>
      <c r="K124" s="220"/>
      <c r="L124" s="273">
        <v>0.06200809044203193</v>
      </c>
      <c r="M124" s="288"/>
      <c r="N124" s="273">
        <v>0.506463780920444</v>
      </c>
      <c r="O124" s="288"/>
      <c r="P124" s="273">
        <v>0.17824229624421295</v>
      </c>
      <c r="Q124" s="281"/>
      <c r="R124" s="159"/>
      <c r="S124" s="159"/>
    </row>
    <row r="125" spans="2:19" ht="13.5" customHeight="1">
      <c r="B125" s="195" t="s">
        <v>74</v>
      </c>
      <c r="C125" s="184">
        <v>20.1837</v>
      </c>
      <c r="D125" s="220" t="s">
        <v>551</v>
      </c>
      <c r="E125" s="184">
        <v>14.8988</v>
      </c>
      <c r="F125" s="220" t="s">
        <v>552</v>
      </c>
      <c r="G125" s="184">
        <v>14.6445</v>
      </c>
      <c r="H125" s="220" t="s">
        <v>553</v>
      </c>
      <c r="I125" s="184">
        <v>14.2065</v>
      </c>
      <c r="J125" s="266" t="s">
        <v>408</v>
      </c>
      <c r="K125" s="220"/>
      <c r="L125" s="273">
        <v>0.005823303050038087</v>
      </c>
      <c r="M125" s="288"/>
      <c r="N125" s="273">
        <v>0.7013802418383317</v>
      </c>
      <c r="O125" s="288"/>
      <c r="P125" s="273">
        <v>0.7939440032268155</v>
      </c>
      <c r="Q125" s="281"/>
      <c r="R125" s="159"/>
      <c r="S125" s="159"/>
    </row>
    <row r="126" spans="2:19" ht="13.5" customHeight="1">
      <c r="B126" s="195" t="s">
        <v>80</v>
      </c>
      <c r="C126" s="184">
        <v>31.1106</v>
      </c>
      <c r="D126" s="220" t="s">
        <v>554</v>
      </c>
      <c r="E126" s="184">
        <v>20.6233</v>
      </c>
      <c r="F126" s="220" t="s">
        <v>555</v>
      </c>
      <c r="G126" s="184">
        <v>19.6401</v>
      </c>
      <c r="H126" s="220" t="s">
        <v>556</v>
      </c>
      <c r="I126" s="184">
        <v>18.0149</v>
      </c>
      <c r="J126" s="266" t="s">
        <v>413</v>
      </c>
      <c r="K126" s="220"/>
      <c r="L126" s="273">
        <v>1.7704283322261816E-05</v>
      </c>
      <c r="M126" s="288"/>
      <c r="N126" s="273">
        <v>0.24594257904250272</v>
      </c>
      <c r="O126" s="288"/>
      <c r="P126" s="273">
        <v>0.38187325216213597</v>
      </c>
      <c r="Q126" s="281"/>
      <c r="R126" s="159"/>
      <c r="S126" s="159"/>
    </row>
    <row r="127" spans="2:19" ht="13.5" customHeight="1">
      <c r="B127" s="245" t="s">
        <v>87</v>
      </c>
      <c r="C127" s="184" t="s">
        <v>263</v>
      </c>
      <c r="D127" s="220" t="s">
        <v>263</v>
      </c>
      <c r="E127" s="184" t="s">
        <v>263</v>
      </c>
      <c r="F127" s="220" t="s">
        <v>263</v>
      </c>
      <c r="G127" s="184" t="s">
        <v>263</v>
      </c>
      <c r="H127" s="220"/>
      <c r="I127" s="186"/>
      <c r="J127" s="266"/>
      <c r="K127" s="220"/>
      <c r="L127" s="273"/>
      <c r="M127" s="288"/>
      <c r="N127" s="273"/>
      <c r="O127" s="288"/>
      <c r="P127" s="273"/>
      <c r="Q127" s="281"/>
      <c r="R127" s="159"/>
      <c r="S127" s="159"/>
    </row>
    <row r="128" spans="2:19" ht="13.5" customHeight="1">
      <c r="B128" s="195" t="s">
        <v>24</v>
      </c>
      <c r="C128" s="184">
        <v>15.927</v>
      </c>
      <c r="D128" s="220" t="s">
        <v>557</v>
      </c>
      <c r="E128" s="184">
        <v>13.6488</v>
      </c>
      <c r="F128" s="220" t="s">
        <v>558</v>
      </c>
      <c r="G128" s="184">
        <v>13.5241</v>
      </c>
      <c r="H128" s="220" t="s">
        <v>559</v>
      </c>
      <c r="I128" s="184">
        <v>16.4165</v>
      </c>
      <c r="J128" s="266" t="s">
        <v>418</v>
      </c>
      <c r="K128" s="220"/>
      <c r="L128" s="273">
        <v>0.8080026199749502</v>
      </c>
      <c r="M128" s="288"/>
      <c r="N128" s="273">
        <v>0.0877934603448276</v>
      </c>
      <c r="O128" s="288"/>
      <c r="P128" s="273">
        <v>0.03080326620893814</v>
      </c>
      <c r="Q128" s="281"/>
      <c r="R128" s="159"/>
      <c r="S128" s="159"/>
    </row>
    <row r="129" spans="2:19" ht="13.5" customHeight="1">
      <c r="B129" s="195" t="s">
        <v>19</v>
      </c>
      <c r="C129" s="184">
        <v>16.2418</v>
      </c>
      <c r="D129" s="220" t="s">
        <v>560</v>
      </c>
      <c r="E129" s="184">
        <v>12.1447</v>
      </c>
      <c r="F129" s="220" t="s">
        <v>561</v>
      </c>
      <c r="G129" s="184">
        <v>14.2546</v>
      </c>
      <c r="H129" s="220" t="s">
        <v>408</v>
      </c>
      <c r="I129" s="184">
        <v>16.7251</v>
      </c>
      <c r="J129" s="266" t="s">
        <v>419</v>
      </c>
      <c r="K129" s="220"/>
      <c r="L129" s="273">
        <v>0.891246105143529</v>
      </c>
      <c r="M129" s="288"/>
      <c r="N129" s="273">
        <v>0.08280460397402534</v>
      </c>
      <c r="O129" s="288"/>
      <c r="P129" s="273">
        <v>0.24876627373239013</v>
      </c>
      <c r="Q129" s="281"/>
      <c r="R129" s="159"/>
      <c r="S129" s="159"/>
    </row>
    <row r="130" spans="2:19" ht="13.5" customHeight="1">
      <c r="B130" s="195" t="s">
        <v>20</v>
      </c>
      <c r="C130" s="184">
        <v>15.6407</v>
      </c>
      <c r="D130" s="220" t="s">
        <v>562</v>
      </c>
      <c r="E130" s="184">
        <v>15.039</v>
      </c>
      <c r="F130" s="220" t="s">
        <v>563</v>
      </c>
      <c r="G130" s="184">
        <v>12.8556</v>
      </c>
      <c r="H130" s="220" t="s">
        <v>564</v>
      </c>
      <c r="I130" s="184">
        <v>16.1305</v>
      </c>
      <c r="J130" s="266" t="s">
        <v>420</v>
      </c>
      <c r="K130" s="220"/>
      <c r="L130" s="273">
        <v>0.8136845321499326</v>
      </c>
      <c r="M130" s="288"/>
      <c r="N130" s="273">
        <v>0.5590313537321103</v>
      </c>
      <c r="O130" s="288"/>
      <c r="P130" s="273">
        <v>0.028201226868603158</v>
      </c>
      <c r="Q130" s="281"/>
      <c r="R130" s="159"/>
      <c r="S130" s="159"/>
    </row>
    <row r="131" spans="2:19" ht="13.5" customHeight="1">
      <c r="B131" s="245" t="s">
        <v>93</v>
      </c>
      <c r="C131" s="184" t="s">
        <v>263</v>
      </c>
      <c r="D131" s="220" t="s">
        <v>263</v>
      </c>
      <c r="E131" s="184" t="s">
        <v>263</v>
      </c>
      <c r="F131" s="220" t="s">
        <v>263</v>
      </c>
      <c r="G131" s="184" t="s">
        <v>263</v>
      </c>
      <c r="H131" s="220"/>
      <c r="I131" s="186"/>
      <c r="J131" s="266"/>
      <c r="K131" s="220"/>
      <c r="L131" s="273"/>
      <c r="M131" s="288"/>
      <c r="N131" s="273"/>
      <c r="O131" s="288"/>
      <c r="P131" s="273"/>
      <c r="Q131" s="281"/>
      <c r="R131" s="159"/>
      <c r="S131" s="159"/>
    </row>
    <row r="132" spans="2:19" ht="13.5" customHeight="1">
      <c r="B132" s="195" t="s">
        <v>24</v>
      </c>
      <c r="C132" s="184"/>
      <c r="D132" s="220"/>
      <c r="E132" s="184"/>
      <c r="F132" s="220"/>
      <c r="G132" s="184">
        <v>14.4996</v>
      </c>
      <c r="H132" s="220" t="s">
        <v>565</v>
      </c>
      <c r="I132" s="184">
        <v>14.1154</v>
      </c>
      <c r="J132" s="266" t="s">
        <v>423</v>
      </c>
      <c r="K132" s="220"/>
      <c r="L132" s="273"/>
      <c r="M132" s="274"/>
      <c r="N132" s="273"/>
      <c r="O132" s="288"/>
      <c r="P132" s="273">
        <v>0.8579653217821328</v>
      </c>
      <c r="Q132" s="281"/>
      <c r="R132" s="159"/>
      <c r="S132" s="159"/>
    </row>
    <row r="133" spans="2:19" ht="13.5" customHeight="1">
      <c r="B133" s="195" t="s">
        <v>19</v>
      </c>
      <c r="C133" s="184"/>
      <c r="D133" s="220"/>
      <c r="E133" s="184"/>
      <c r="F133" s="220"/>
      <c r="G133" s="184">
        <v>13.384</v>
      </c>
      <c r="H133" s="220" t="s">
        <v>566</v>
      </c>
      <c r="I133" s="184">
        <v>15.1207</v>
      </c>
      <c r="J133" s="266" t="s">
        <v>424</v>
      </c>
      <c r="K133" s="220"/>
      <c r="L133" s="273"/>
      <c r="M133" s="274"/>
      <c r="N133" s="273"/>
      <c r="O133" s="288"/>
      <c r="P133" s="273">
        <v>0.5987802579465926</v>
      </c>
      <c r="Q133" s="281"/>
      <c r="R133" s="159"/>
      <c r="S133" s="159"/>
    </row>
    <row r="134" spans="2:19" ht="13.5" customHeight="1">
      <c r="B134" s="195" t="s">
        <v>20</v>
      </c>
      <c r="C134" s="184"/>
      <c r="D134" s="220"/>
      <c r="E134" s="184"/>
      <c r="F134" s="220"/>
      <c r="G134" s="184">
        <v>15.5345</v>
      </c>
      <c r="H134" s="220" t="s">
        <v>567</v>
      </c>
      <c r="I134" s="184">
        <v>13.274</v>
      </c>
      <c r="J134" s="266" t="s">
        <v>425</v>
      </c>
      <c r="K134" s="220"/>
      <c r="L134" s="273"/>
      <c r="M134" s="274"/>
      <c r="N134" s="273"/>
      <c r="O134" s="288"/>
      <c r="P134" s="273">
        <v>0.3981955763882832</v>
      </c>
      <c r="Q134" s="281"/>
      <c r="R134" s="159"/>
      <c r="S134" s="159"/>
    </row>
    <row r="135" spans="2:19" ht="13.5" customHeight="1">
      <c r="B135" s="245" t="s">
        <v>99</v>
      </c>
      <c r="C135" s="184"/>
      <c r="D135" s="220"/>
      <c r="E135" s="184"/>
      <c r="F135" s="220"/>
      <c r="G135" s="184" t="s">
        <v>263</v>
      </c>
      <c r="H135" s="220"/>
      <c r="I135" s="186"/>
      <c r="J135" s="266"/>
      <c r="K135" s="220"/>
      <c r="L135" s="273"/>
      <c r="M135" s="274"/>
      <c r="N135" s="273"/>
      <c r="O135" s="288"/>
      <c r="P135" s="273"/>
      <c r="Q135" s="281"/>
      <c r="R135" s="159"/>
      <c r="S135" s="159"/>
    </row>
    <row r="136" spans="2:19" ht="13.5" customHeight="1">
      <c r="B136" s="195" t="s">
        <v>24</v>
      </c>
      <c r="C136" s="184"/>
      <c r="D136" s="220"/>
      <c r="E136" s="184"/>
      <c r="F136" s="220"/>
      <c r="G136" s="184">
        <v>10.4748</v>
      </c>
      <c r="H136" s="220" t="s">
        <v>568</v>
      </c>
      <c r="I136" s="184">
        <v>10.5633</v>
      </c>
      <c r="J136" s="266" t="s">
        <v>428</v>
      </c>
      <c r="K136" s="220"/>
      <c r="L136" s="273"/>
      <c r="M136" s="274"/>
      <c r="N136" s="273"/>
      <c r="O136" s="288"/>
      <c r="P136" s="273">
        <v>0.9534317227721059</v>
      </c>
      <c r="Q136" s="281"/>
      <c r="R136" s="159"/>
      <c r="S136" s="159"/>
    </row>
    <row r="137" spans="2:19" ht="13.5" customHeight="1">
      <c r="B137" s="195" t="s">
        <v>19</v>
      </c>
      <c r="C137" s="184"/>
      <c r="D137" s="220"/>
      <c r="E137" s="184"/>
      <c r="F137" s="220"/>
      <c r="G137" s="184">
        <v>9.6909</v>
      </c>
      <c r="H137" s="220" t="s">
        <v>569</v>
      </c>
      <c r="I137" s="184">
        <v>7.8459</v>
      </c>
      <c r="J137" s="266" t="s">
        <v>429</v>
      </c>
      <c r="K137" s="220"/>
      <c r="L137" s="273"/>
      <c r="M137" s="274"/>
      <c r="N137" s="273"/>
      <c r="O137" s="288"/>
      <c r="P137" s="273">
        <v>0.3908985510388261</v>
      </c>
      <c r="Q137" s="281"/>
      <c r="R137" s="159"/>
      <c r="S137" s="159"/>
    </row>
    <row r="138" spans="2:19" ht="13.5" customHeight="1">
      <c r="B138" s="195" t="s">
        <v>20</v>
      </c>
      <c r="C138" s="184"/>
      <c r="D138" s="220"/>
      <c r="E138" s="184"/>
      <c r="F138" s="220"/>
      <c r="G138" s="184">
        <v>11.1748</v>
      </c>
      <c r="H138" s="220" t="s">
        <v>570</v>
      </c>
      <c r="I138" s="184">
        <v>13.0526</v>
      </c>
      <c r="J138" s="266" t="s">
        <v>430</v>
      </c>
      <c r="K138" s="220"/>
      <c r="L138" s="273"/>
      <c r="M138" s="274"/>
      <c r="N138" s="273"/>
      <c r="O138" s="288"/>
      <c r="P138" s="273">
        <v>0.3652135387587361</v>
      </c>
      <c r="Q138" s="281"/>
      <c r="R138" s="159"/>
      <c r="S138" s="159"/>
    </row>
    <row r="139" spans="2:19" ht="13.5" customHeight="1">
      <c r="B139" s="245" t="s">
        <v>105</v>
      </c>
      <c r="C139" s="184" t="s">
        <v>263</v>
      </c>
      <c r="D139" s="220" t="s">
        <v>263</v>
      </c>
      <c r="E139" s="184" t="s">
        <v>263</v>
      </c>
      <c r="F139" s="220" t="s">
        <v>263</v>
      </c>
      <c r="G139" s="184" t="s">
        <v>263</v>
      </c>
      <c r="H139" s="220"/>
      <c r="I139" s="186"/>
      <c r="J139" s="266"/>
      <c r="K139" s="220"/>
      <c r="L139" s="273"/>
      <c r="M139" s="288"/>
      <c r="N139" s="273"/>
      <c r="O139" s="288"/>
      <c r="P139" s="275"/>
      <c r="Q139" s="281"/>
      <c r="R139" s="159"/>
      <c r="S139" s="159"/>
    </row>
    <row r="140" spans="2:19" ht="13.5" customHeight="1">
      <c r="B140" s="195" t="s">
        <v>24</v>
      </c>
      <c r="C140" s="184">
        <v>12.4428</v>
      </c>
      <c r="D140" s="220" t="s">
        <v>571</v>
      </c>
      <c r="E140" s="184">
        <v>10.1313</v>
      </c>
      <c r="F140" s="220" t="s">
        <v>572</v>
      </c>
      <c r="G140" s="184">
        <v>9.7642</v>
      </c>
      <c r="H140" s="220" t="s">
        <v>573</v>
      </c>
      <c r="I140" s="184">
        <v>9.9579</v>
      </c>
      <c r="J140" s="266" t="s">
        <v>433</v>
      </c>
      <c r="K140" s="220"/>
      <c r="L140" s="273">
        <v>0.0006263092531404446</v>
      </c>
      <c r="M140" s="288"/>
      <c r="N140" s="273">
        <v>0.7664711583621986</v>
      </c>
      <c r="O140" s="288"/>
      <c r="P140" s="275">
        <v>0.7337135154073136</v>
      </c>
      <c r="Q140" s="281"/>
      <c r="R140" s="159"/>
      <c r="S140" s="159"/>
    </row>
    <row r="141" spans="2:19" ht="13.5" customHeight="1">
      <c r="B141" s="195" t="s">
        <v>19</v>
      </c>
      <c r="C141" s="184">
        <v>12.9055</v>
      </c>
      <c r="D141" s="220" t="s">
        <v>574</v>
      </c>
      <c r="E141" s="184">
        <v>10.5281</v>
      </c>
      <c r="F141" s="220" t="s">
        <v>575</v>
      </c>
      <c r="G141" s="184">
        <v>10.0239</v>
      </c>
      <c r="H141" s="220" t="s">
        <v>576</v>
      </c>
      <c r="I141" s="184">
        <v>9.7458</v>
      </c>
      <c r="J141" s="266" t="s">
        <v>434</v>
      </c>
      <c r="K141" s="220"/>
      <c r="L141" s="273">
        <v>0.00881279942440405</v>
      </c>
      <c r="M141" s="288"/>
      <c r="N141" s="273">
        <v>0.38689049633474215</v>
      </c>
      <c r="O141" s="288"/>
      <c r="P141" s="275">
        <v>0.7319461178945785</v>
      </c>
      <c r="Q141" s="281"/>
      <c r="R141" s="159"/>
      <c r="S141" s="159"/>
    </row>
    <row r="142" spans="2:19" ht="13.5" customHeight="1">
      <c r="B142" s="196" t="s">
        <v>20</v>
      </c>
      <c r="C142" s="258">
        <v>12.0017</v>
      </c>
      <c r="D142" s="243" t="s">
        <v>577</v>
      </c>
      <c r="E142" s="258">
        <v>9.7542</v>
      </c>
      <c r="F142" s="243" t="s">
        <v>578</v>
      </c>
      <c r="G142" s="258">
        <v>9.5206</v>
      </c>
      <c r="H142" s="243" t="s">
        <v>579</v>
      </c>
      <c r="I142" s="258">
        <v>10.1619</v>
      </c>
      <c r="J142" s="276" t="s">
        <v>435</v>
      </c>
      <c r="K142" s="243"/>
      <c r="L142" s="278">
        <v>0.04351228488471848</v>
      </c>
      <c r="M142" s="289"/>
      <c r="N142" s="278">
        <v>0.6042316944824297</v>
      </c>
      <c r="O142" s="289"/>
      <c r="P142" s="280">
        <v>0.3940048574546444</v>
      </c>
      <c r="Q142" s="281"/>
      <c r="R142" s="159"/>
      <c r="S142" s="159"/>
    </row>
    <row r="143" spans="2:19" ht="12.75" customHeight="1">
      <c r="B143" s="51" t="s">
        <v>250</v>
      </c>
      <c r="C143" s="1750" t="s">
        <v>319</v>
      </c>
      <c r="D143" s="1750"/>
      <c r="E143" s="1750"/>
      <c r="F143" s="1750"/>
      <c r="G143" s="1750"/>
      <c r="H143" s="1750"/>
      <c r="I143" s="1750"/>
      <c r="J143" s="1750"/>
      <c r="K143" s="1750"/>
      <c r="L143" s="1750"/>
      <c r="M143" s="1750"/>
      <c r="N143" s="1750"/>
      <c r="O143" s="1750"/>
      <c r="P143" s="1750"/>
      <c r="Q143" s="254"/>
      <c r="R143" s="172"/>
      <c r="S143" s="172"/>
    </row>
    <row r="144" spans="2:19" ht="12.75" customHeight="1">
      <c r="B144" s="51"/>
      <c r="C144" s="1750" t="s">
        <v>3564</v>
      </c>
      <c r="D144" s="1750"/>
      <c r="E144" s="1750"/>
      <c r="F144" s="1750"/>
      <c r="G144" s="1750"/>
      <c r="H144" s="1750"/>
      <c r="I144" s="1750"/>
      <c r="J144" s="1750"/>
      <c r="K144" s="254"/>
      <c r="L144" s="254"/>
      <c r="M144" s="254"/>
      <c r="N144" s="254"/>
      <c r="O144" s="254"/>
      <c r="P144" s="254"/>
      <c r="Q144" s="254"/>
      <c r="R144" s="170"/>
      <c r="S144" s="170"/>
    </row>
    <row r="145" spans="2:17" ht="15" customHeight="1">
      <c r="B145" s="33" t="s">
        <v>320</v>
      </c>
      <c r="C145" s="208" t="s">
        <v>253</v>
      </c>
      <c r="D145" s="176"/>
      <c r="E145" s="176"/>
      <c r="F145" s="176"/>
      <c r="G145" s="176"/>
      <c r="H145" s="176"/>
      <c r="I145" s="176"/>
      <c r="J145" s="176"/>
      <c r="K145" s="176"/>
      <c r="L145" s="176"/>
      <c r="M145" s="176"/>
      <c r="N145" s="176"/>
      <c r="O145" s="176"/>
      <c r="P145" s="176"/>
      <c r="Q145" s="176"/>
    </row>
    <row r="146" spans="2:17" ht="26.25" customHeight="1">
      <c r="B146" s="290" t="s">
        <v>321</v>
      </c>
      <c r="C146" s="34"/>
      <c r="D146" s="34"/>
      <c r="E146" s="210"/>
      <c r="F146" s="210"/>
      <c r="G146" s="210"/>
      <c r="H146" s="210"/>
      <c r="I146" s="210"/>
      <c r="J146" s="210"/>
      <c r="K146" s="210"/>
      <c r="L146" s="210"/>
      <c r="M146" s="210"/>
      <c r="N146" s="210"/>
      <c r="O146" s="210"/>
      <c r="P146" s="210"/>
      <c r="Q146" s="203"/>
    </row>
    <row r="147" spans="2:19" ht="35.25" customHeight="1">
      <c r="B147" s="1723" t="s">
        <v>322</v>
      </c>
      <c r="C147" s="1723"/>
      <c r="D147" s="1723"/>
      <c r="E147" s="1723"/>
      <c r="F147" s="1723"/>
      <c r="G147" s="1723"/>
      <c r="H147" s="1723"/>
      <c r="I147" s="1723"/>
      <c r="J147" s="257"/>
      <c r="K147" s="257"/>
      <c r="L147" s="257"/>
      <c r="M147" s="257"/>
      <c r="N147" s="257"/>
      <c r="O147" s="257"/>
      <c r="P147" s="257"/>
      <c r="Q147" s="215"/>
      <c r="R147" s="156"/>
      <c r="S147" s="156"/>
    </row>
    <row r="148" spans="2:17" ht="16.5" customHeight="1">
      <c r="B148" s="211" t="s">
        <v>323</v>
      </c>
      <c r="C148" s="193" t="s">
        <v>366</v>
      </c>
      <c r="D148" s="193"/>
      <c r="E148" s="210"/>
      <c r="F148" s="210"/>
      <c r="G148" s="210"/>
      <c r="H148" s="210"/>
      <c r="I148" s="210"/>
      <c r="J148" s="210"/>
      <c r="K148" s="210"/>
      <c r="L148" s="210"/>
      <c r="M148" s="210"/>
      <c r="N148" s="210"/>
      <c r="O148" s="210"/>
      <c r="P148" s="210"/>
      <c r="Q148" s="210"/>
    </row>
    <row r="149" spans="2:17" ht="12.75">
      <c r="B149" s="182"/>
      <c r="C149" s="194" t="s">
        <v>324</v>
      </c>
      <c r="D149" s="194"/>
      <c r="E149" s="210"/>
      <c r="F149" s="210"/>
      <c r="G149" s="210"/>
      <c r="H149" s="210"/>
      <c r="I149" s="210"/>
      <c r="J149" s="210"/>
      <c r="K149" s="210"/>
      <c r="L149" s="210"/>
      <c r="M149" s="210"/>
      <c r="N149" s="210"/>
      <c r="O149" s="210"/>
      <c r="P149" s="210"/>
      <c r="Q149" s="210"/>
    </row>
    <row r="150" spans="2:17" ht="12.75">
      <c r="B150" s="182"/>
      <c r="C150" s="194" t="s">
        <v>325</v>
      </c>
      <c r="D150" s="194"/>
      <c r="E150" s="210"/>
      <c r="F150" s="210"/>
      <c r="G150" s="210"/>
      <c r="H150" s="210"/>
      <c r="I150" s="210"/>
      <c r="J150" s="210"/>
      <c r="K150" s="210"/>
      <c r="L150" s="210"/>
      <c r="M150" s="210"/>
      <c r="N150" s="210"/>
      <c r="O150" s="210"/>
      <c r="P150" s="210"/>
      <c r="Q150" s="210"/>
    </row>
    <row r="151" spans="2:19" ht="12.75">
      <c r="B151" s="1751" t="s">
        <v>17</v>
      </c>
      <c r="C151" s="1746" t="s">
        <v>158</v>
      </c>
      <c r="D151" s="1746"/>
      <c r="E151" s="1746" t="s">
        <v>326</v>
      </c>
      <c r="F151" s="1746"/>
      <c r="G151" s="1746" t="s">
        <v>327</v>
      </c>
      <c r="H151" s="1747"/>
      <c r="I151" s="1748"/>
      <c r="J151" s="1736"/>
      <c r="K151" s="1736"/>
      <c r="L151" s="178"/>
      <c r="M151" s="227"/>
      <c r="N151" s="178"/>
      <c r="O151" s="227"/>
      <c r="P151" s="178"/>
      <c r="Q151" s="205"/>
      <c r="R151" s="162"/>
      <c r="S151" s="162"/>
    </row>
    <row r="152" spans="2:17" ht="12.75">
      <c r="B152" s="1752"/>
      <c r="C152" s="251" t="s">
        <v>22</v>
      </c>
      <c r="D152" s="218" t="s">
        <v>23</v>
      </c>
      <c r="E152" s="251" t="s">
        <v>22</v>
      </c>
      <c r="F152" s="218" t="s">
        <v>23</v>
      </c>
      <c r="G152" s="251" t="s">
        <v>22</v>
      </c>
      <c r="H152" s="256" t="s">
        <v>23</v>
      </c>
      <c r="I152" s="255"/>
      <c r="J152" s="1756"/>
      <c r="K152" s="1756"/>
      <c r="L152" s="176"/>
      <c r="M152" s="237"/>
      <c r="N152" s="219"/>
      <c r="O152" s="237"/>
      <c r="P152" s="176"/>
      <c r="Q152" s="176"/>
    </row>
    <row r="153" spans="2:19" ht="13.5" customHeight="1">
      <c r="B153" s="241" t="s">
        <v>328</v>
      </c>
      <c r="C153" s="260">
        <v>16.4165</v>
      </c>
      <c r="D153" s="242" t="s">
        <v>418</v>
      </c>
      <c r="E153" s="260">
        <v>16.7251</v>
      </c>
      <c r="F153" s="242" t="s">
        <v>419</v>
      </c>
      <c r="G153" s="260">
        <v>16.1305</v>
      </c>
      <c r="H153" s="282" t="s">
        <v>420</v>
      </c>
      <c r="I153" s="271"/>
      <c r="J153" s="1749"/>
      <c r="K153" s="1749"/>
      <c r="L153" s="187"/>
      <c r="M153" s="220"/>
      <c r="N153" s="283"/>
      <c r="O153" s="220"/>
      <c r="P153" s="187"/>
      <c r="Q153" s="187"/>
      <c r="R153" s="161"/>
      <c r="S153" s="161"/>
    </row>
    <row r="154" spans="2:19" ht="13.5" customHeight="1">
      <c r="B154" s="245" t="s">
        <v>31</v>
      </c>
      <c r="C154" s="186"/>
      <c r="D154" s="220"/>
      <c r="E154" s="186"/>
      <c r="F154" s="220"/>
      <c r="G154" s="186"/>
      <c r="H154" s="266"/>
      <c r="I154" s="271"/>
      <c r="J154" s="1749"/>
      <c r="K154" s="1749"/>
      <c r="L154" s="187"/>
      <c r="M154" s="220"/>
      <c r="N154" s="283"/>
      <c r="O154" s="220"/>
      <c r="P154" s="187"/>
      <c r="Q154" s="186"/>
      <c r="R154" s="160"/>
      <c r="S154" s="160"/>
    </row>
    <row r="155" spans="2:19" ht="13.5" customHeight="1">
      <c r="B155" s="195" t="s">
        <v>44</v>
      </c>
      <c r="C155" s="184">
        <v>11</v>
      </c>
      <c r="D155" s="284" t="s">
        <v>580</v>
      </c>
      <c r="E155" s="184">
        <v>12.6</v>
      </c>
      <c r="F155" s="284" t="s">
        <v>581</v>
      </c>
      <c r="G155" s="184">
        <v>9.6</v>
      </c>
      <c r="H155" s="285" t="s">
        <v>582</v>
      </c>
      <c r="I155" s="271"/>
      <c r="J155" s="1749"/>
      <c r="K155" s="1749"/>
      <c r="L155" s="187"/>
      <c r="M155" s="220"/>
      <c r="N155" s="283"/>
      <c r="O155" s="220"/>
      <c r="P155" s="187"/>
      <c r="Q155" s="187"/>
      <c r="R155" s="161"/>
      <c r="S155" s="161"/>
    </row>
    <row r="156" spans="2:19" ht="13.5" customHeight="1">
      <c r="B156" s="195" t="s">
        <v>50</v>
      </c>
      <c r="C156" s="184">
        <v>13.3</v>
      </c>
      <c r="D156" s="284" t="s">
        <v>583</v>
      </c>
      <c r="E156" s="184">
        <v>10.3</v>
      </c>
      <c r="F156" s="284" t="s">
        <v>584</v>
      </c>
      <c r="G156" s="184">
        <v>16.6</v>
      </c>
      <c r="H156" s="285" t="s">
        <v>585</v>
      </c>
      <c r="I156" s="271"/>
      <c r="J156" s="1749"/>
      <c r="K156" s="1749"/>
      <c r="L156" s="187"/>
      <c r="M156" s="220"/>
      <c r="N156" s="283"/>
      <c r="O156" s="220"/>
      <c r="P156" s="187"/>
      <c r="Q156" s="187"/>
      <c r="R156" s="161"/>
      <c r="S156" s="161"/>
    </row>
    <row r="157" spans="2:19" ht="13.5" customHeight="1">
      <c r="B157" s="195" t="s">
        <v>56</v>
      </c>
      <c r="C157" s="184">
        <v>20</v>
      </c>
      <c r="D157" s="284" t="s">
        <v>586</v>
      </c>
      <c r="E157" s="184">
        <v>20.9</v>
      </c>
      <c r="F157" s="284" t="s">
        <v>587</v>
      </c>
      <c r="G157" s="184">
        <v>19.2</v>
      </c>
      <c r="H157" s="285" t="s">
        <v>588</v>
      </c>
      <c r="I157" s="271"/>
      <c r="J157" s="1749"/>
      <c r="K157" s="1749"/>
      <c r="L157" s="187"/>
      <c r="M157" s="220"/>
      <c r="N157" s="283"/>
      <c r="O157" s="220"/>
      <c r="P157" s="187"/>
      <c r="Q157" s="187"/>
      <c r="R157" s="161"/>
      <c r="S157" s="161"/>
    </row>
    <row r="158" spans="2:19" ht="13.5" customHeight="1">
      <c r="B158" s="195" t="s">
        <v>62</v>
      </c>
      <c r="C158" s="184">
        <v>19.9</v>
      </c>
      <c r="D158" s="284" t="s">
        <v>589</v>
      </c>
      <c r="E158" s="184">
        <v>19.2</v>
      </c>
      <c r="F158" s="284" t="s">
        <v>590</v>
      </c>
      <c r="G158" s="184">
        <v>20.5</v>
      </c>
      <c r="H158" s="285" t="s">
        <v>591</v>
      </c>
      <c r="I158" s="271"/>
      <c r="J158" s="1749"/>
      <c r="K158" s="1749"/>
      <c r="L158" s="187"/>
      <c r="M158" s="220"/>
      <c r="N158" s="283"/>
      <c r="O158" s="220"/>
      <c r="P158" s="187"/>
      <c r="Q158" s="187"/>
      <c r="R158" s="161"/>
      <c r="S158" s="161"/>
    </row>
    <row r="159" spans="2:19" ht="13.5" customHeight="1">
      <c r="B159" s="195" t="s">
        <v>68</v>
      </c>
      <c r="C159" s="184">
        <v>19.4</v>
      </c>
      <c r="D159" s="284" t="s">
        <v>592</v>
      </c>
      <c r="E159" s="184">
        <v>21.6</v>
      </c>
      <c r="F159" s="284" t="s">
        <v>593</v>
      </c>
      <c r="G159" s="184">
        <v>17.5</v>
      </c>
      <c r="H159" s="285" t="s">
        <v>594</v>
      </c>
      <c r="I159" s="271"/>
      <c r="J159" s="1749"/>
      <c r="K159" s="1749"/>
      <c r="L159" s="187"/>
      <c r="M159" s="220"/>
      <c r="N159" s="283"/>
      <c r="O159" s="220"/>
      <c r="P159" s="187"/>
      <c r="Q159" s="187"/>
      <c r="R159" s="161"/>
      <c r="S159" s="161"/>
    </row>
    <row r="160" spans="2:19" ht="13.5" customHeight="1">
      <c r="B160" s="195" t="s">
        <v>74</v>
      </c>
      <c r="C160" s="184">
        <v>23.2</v>
      </c>
      <c r="D160" s="284" t="s">
        <v>595</v>
      </c>
      <c r="E160" s="184">
        <v>26.3</v>
      </c>
      <c r="F160" s="284" t="s">
        <v>596</v>
      </c>
      <c r="G160" s="184">
        <v>20.7</v>
      </c>
      <c r="H160" s="285" t="s">
        <v>597</v>
      </c>
      <c r="I160" s="271"/>
      <c r="J160" s="1749"/>
      <c r="K160" s="1749"/>
      <c r="L160" s="187"/>
      <c r="M160" s="220"/>
      <c r="N160" s="283"/>
      <c r="O160" s="220"/>
      <c r="P160" s="187"/>
      <c r="Q160" s="187"/>
      <c r="R160" s="161"/>
      <c r="S160" s="161"/>
    </row>
    <row r="161" spans="2:19" ht="13.5" customHeight="1">
      <c r="B161" s="195" t="s">
        <v>80</v>
      </c>
      <c r="C161" s="184">
        <v>24.6</v>
      </c>
      <c r="D161" s="284" t="s">
        <v>598</v>
      </c>
      <c r="E161" s="184">
        <v>35.8</v>
      </c>
      <c r="F161" s="284" t="s">
        <v>599</v>
      </c>
      <c r="G161" s="184">
        <v>13.1</v>
      </c>
      <c r="H161" s="285" t="s">
        <v>600</v>
      </c>
      <c r="I161" s="271"/>
      <c r="J161" s="1749"/>
      <c r="K161" s="1749"/>
      <c r="L161" s="187"/>
      <c r="M161" s="220"/>
      <c r="N161" s="283"/>
      <c r="O161" s="220"/>
      <c r="P161" s="187"/>
      <c r="Q161" s="187"/>
      <c r="R161" s="161"/>
      <c r="S161" s="161"/>
    </row>
    <row r="162" spans="2:19" ht="13.5" customHeight="1">
      <c r="B162" s="246" t="s">
        <v>111</v>
      </c>
      <c r="C162" s="186"/>
      <c r="D162" s="220"/>
      <c r="E162" s="186"/>
      <c r="F162" s="220"/>
      <c r="G162" s="186"/>
      <c r="H162" s="266"/>
      <c r="I162" s="271"/>
      <c r="J162" s="1749"/>
      <c r="K162" s="1749"/>
      <c r="L162" s="187"/>
      <c r="M162" s="220"/>
      <c r="N162" s="283"/>
      <c r="O162" s="220"/>
      <c r="P162" s="187"/>
      <c r="Q162" s="186"/>
      <c r="R162" s="160"/>
      <c r="S162" s="160"/>
    </row>
    <row r="163" spans="2:19" ht="13.5" customHeight="1">
      <c r="B163" s="247" t="s">
        <v>112</v>
      </c>
      <c r="C163" s="184">
        <v>14</v>
      </c>
      <c r="D163" s="284" t="s">
        <v>601</v>
      </c>
      <c r="E163" s="184">
        <v>21.5</v>
      </c>
      <c r="F163" s="284" t="s">
        <v>602</v>
      </c>
      <c r="G163" s="184">
        <v>5.5</v>
      </c>
      <c r="H163" s="285" t="s">
        <v>603</v>
      </c>
      <c r="I163" s="271"/>
      <c r="J163" s="1749"/>
      <c r="K163" s="1749"/>
      <c r="L163" s="187"/>
      <c r="M163" s="220"/>
      <c r="N163" s="283"/>
      <c r="O163" s="220"/>
      <c r="P163" s="187"/>
      <c r="Q163" s="187"/>
      <c r="R163" s="161"/>
      <c r="S163" s="161"/>
    </row>
    <row r="164" spans="2:19" ht="13.5" customHeight="1">
      <c r="B164" s="247" t="s">
        <v>118</v>
      </c>
      <c r="C164" s="184">
        <v>11.5</v>
      </c>
      <c r="D164" s="284" t="s">
        <v>604</v>
      </c>
      <c r="E164" s="184">
        <v>12.9</v>
      </c>
      <c r="F164" s="284" t="s">
        <v>605</v>
      </c>
      <c r="G164" s="184">
        <v>9.8</v>
      </c>
      <c r="H164" s="285" t="s">
        <v>606</v>
      </c>
      <c r="I164" s="271"/>
      <c r="J164" s="1749"/>
      <c r="K164" s="1749"/>
      <c r="L164" s="187"/>
      <c r="M164" s="220"/>
      <c r="N164" s="283"/>
      <c r="O164" s="220"/>
      <c r="P164" s="187"/>
      <c r="Q164" s="187"/>
      <c r="R164" s="161"/>
      <c r="S164" s="161"/>
    </row>
    <row r="165" spans="2:19" ht="13.5" customHeight="1">
      <c r="B165" s="247" t="s">
        <v>124</v>
      </c>
      <c r="C165" s="184">
        <v>13.4</v>
      </c>
      <c r="D165" s="284" t="s">
        <v>607</v>
      </c>
      <c r="E165" s="184">
        <v>12.1</v>
      </c>
      <c r="F165" s="284" t="s">
        <v>608</v>
      </c>
      <c r="G165" s="184">
        <v>14.8</v>
      </c>
      <c r="H165" s="285" t="s">
        <v>609</v>
      </c>
      <c r="I165" s="271"/>
      <c r="J165" s="1749"/>
      <c r="K165" s="1749"/>
      <c r="L165" s="187"/>
      <c r="M165" s="220"/>
      <c r="N165" s="283"/>
      <c r="O165" s="220"/>
      <c r="P165" s="187"/>
      <c r="Q165" s="187"/>
      <c r="R165" s="161"/>
      <c r="S165" s="161"/>
    </row>
    <row r="166" spans="2:19" ht="13.5" customHeight="1">
      <c r="B166" s="247" t="s">
        <v>130</v>
      </c>
      <c r="C166" s="184">
        <v>18.3</v>
      </c>
      <c r="D166" s="284" t="s">
        <v>610</v>
      </c>
      <c r="E166" s="184">
        <v>14.6</v>
      </c>
      <c r="F166" s="284" t="s">
        <v>611</v>
      </c>
      <c r="G166" s="184">
        <v>21.6</v>
      </c>
      <c r="H166" s="285" t="s">
        <v>612</v>
      </c>
      <c r="I166" s="271"/>
      <c r="J166" s="1749"/>
      <c r="K166" s="1749"/>
      <c r="L166" s="187"/>
      <c r="M166" s="220"/>
      <c r="N166" s="283"/>
      <c r="O166" s="220"/>
      <c r="P166" s="187"/>
      <c r="Q166" s="187"/>
      <c r="R166" s="161"/>
      <c r="S166" s="161"/>
    </row>
    <row r="167" spans="2:19" ht="13.5" customHeight="1">
      <c r="B167" s="248" t="s">
        <v>136</v>
      </c>
      <c r="C167" s="258">
        <v>18.3</v>
      </c>
      <c r="D167" s="265" t="s">
        <v>613</v>
      </c>
      <c r="E167" s="258">
        <v>20.7</v>
      </c>
      <c r="F167" s="265" t="s">
        <v>614</v>
      </c>
      <c r="G167" s="258">
        <v>16.4</v>
      </c>
      <c r="H167" s="286" t="s">
        <v>615</v>
      </c>
      <c r="I167" s="271"/>
      <c r="J167" s="1749"/>
      <c r="K167" s="1749"/>
      <c r="L167" s="187"/>
      <c r="M167" s="220"/>
      <c r="N167" s="283"/>
      <c r="O167" s="220"/>
      <c r="P167" s="187"/>
      <c r="Q167" s="187"/>
      <c r="R167" s="161"/>
      <c r="S167" s="161"/>
    </row>
    <row r="168" spans="2:19" ht="12.75">
      <c r="B168" s="34" t="s">
        <v>365</v>
      </c>
      <c r="C168" s="215"/>
      <c r="D168" s="215"/>
      <c r="E168" s="181"/>
      <c r="F168" s="181"/>
      <c r="G168" s="183"/>
      <c r="H168" s="215"/>
      <c r="I168" s="215"/>
      <c r="J168" s="181"/>
      <c r="K168" s="181"/>
      <c r="L168" s="181"/>
      <c r="M168" s="181"/>
      <c r="N168" s="210"/>
      <c r="O168" s="181"/>
      <c r="P168" s="215"/>
      <c r="Q168" s="215"/>
      <c r="R168" s="156"/>
      <c r="S168" s="156"/>
    </row>
    <row r="169" spans="2:19" ht="12.75">
      <c r="B169" s="34" t="s">
        <v>143</v>
      </c>
      <c r="C169" s="215"/>
      <c r="D169" s="215"/>
      <c r="E169" s="181"/>
      <c r="F169" s="181"/>
      <c r="G169" s="183"/>
      <c r="H169" s="215"/>
      <c r="I169" s="215"/>
      <c r="J169" s="181"/>
      <c r="K169" s="181"/>
      <c r="L169" s="181"/>
      <c r="M169" s="181"/>
      <c r="N169" s="210"/>
      <c r="O169" s="181"/>
      <c r="P169" s="215"/>
      <c r="Q169" s="215"/>
      <c r="R169" s="156"/>
      <c r="S169" s="156"/>
    </row>
  </sheetData>
  <sheetProtection/>
  <mergeCells count="85">
    <mergeCell ref="J165:K165"/>
    <mergeCell ref="J166:K166"/>
    <mergeCell ref="J157:K157"/>
    <mergeCell ref="J17:K17"/>
    <mergeCell ref="J18:K18"/>
    <mergeCell ref="J19:K19"/>
    <mergeCell ref="J161:K161"/>
    <mergeCell ref="J162:K162"/>
    <mergeCell ref="J20:K20"/>
    <mergeCell ref="C99:P99"/>
    <mergeCell ref="J167:K167"/>
    <mergeCell ref="C8:D8"/>
    <mergeCell ref="E8:J8"/>
    <mergeCell ref="J163:K163"/>
    <mergeCell ref="J153:K153"/>
    <mergeCell ref="J154:K154"/>
    <mergeCell ref="J155:K155"/>
    <mergeCell ref="J158:K158"/>
    <mergeCell ref="J159:K159"/>
    <mergeCell ref="J160:K160"/>
    <mergeCell ref="B1:P1"/>
    <mergeCell ref="C4:J6"/>
    <mergeCell ref="B11:P11"/>
    <mergeCell ref="B15:B16"/>
    <mergeCell ref="C15:D15"/>
    <mergeCell ref="E15:F15"/>
    <mergeCell ref="G15:H15"/>
    <mergeCell ref="I15:K15"/>
    <mergeCell ref="J16:K16"/>
    <mergeCell ref="J164:K164"/>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C75:P75"/>
    <mergeCell ref="C143:P143"/>
    <mergeCell ref="B109:B110"/>
    <mergeCell ref="C100:Q100"/>
    <mergeCell ref="B104:P104"/>
    <mergeCell ref="B105:P105"/>
    <mergeCell ref="B76:B77"/>
    <mergeCell ref="B106:P106"/>
    <mergeCell ref="C108:P108"/>
    <mergeCell ref="R76:S76"/>
    <mergeCell ref="C77:D77"/>
    <mergeCell ref="E77:F77"/>
    <mergeCell ref="G77:H77"/>
    <mergeCell ref="I77:J77"/>
    <mergeCell ref="C76:J76"/>
    <mergeCell ref="K76:P76"/>
    <mergeCell ref="J38:K38"/>
    <mergeCell ref="J39:K39"/>
    <mergeCell ref="B72:P72"/>
    <mergeCell ref="B67:H67"/>
    <mergeCell ref="B68:H68"/>
    <mergeCell ref="B73:P73"/>
    <mergeCell ref="B44:P44"/>
    <mergeCell ref="J31:K31"/>
    <mergeCell ref="J29:K29"/>
    <mergeCell ref="J30:K30"/>
    <mergeCell ref="J32:K32"/>
    <mergeCell ref="J33:K33"/>
    <mergeCell ref="J34:K34"/>
    <mergeCell ref="J35:K35"/>
    <mergeCell ref="J36:K36"/>
    <mergeCell ref="J37:K37"/>
    <mergeCell ref="J28:K28"/>
    <mergeCell ref="J22:K22"/>
    <mergeCell ref="J23:K23"/>
    <mergeCell ref="J24:K24"/>
    <mergeCell ref="J25:K25"/>
    <mergeCell ref="J26:K26"/>
    <mergeCell ref="J27:K27"/>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4.xml><?xml version="1.0" encoding="utf-8"?>
<worksheet xmlns="http://schemas.openxmlformats.org/spreadsheetml/2006/main" xmlns:r="http://schemas.openxmlformats.org/officeDocument/2006/relationships">
  <sheetPr>
    <pageSetUpPr fitToPage="1"/>
  </sheetPr>
  <dimension ref="B1:T112"/>
  <sheetViews>
    <sheetView showGridLines="0" zoomScalePageLayoutView="0" workbookViewId="0" topLeftCell="A1">
      <selection activeCell="A1" sqref="A1"/>
    </sheetView>
  </sheetViews>
  <sheetFormatPr defaultColWidth="9.140625" defaultRowHeight="12.75"/>
  <cols>
    <col min="1" max="1" width="2.57421875" style="0" customWidth="1"/>
    <col min="2" max="2" width="30.28125" style="0" customWidth="1"/>
    <col min="5" max="5" width="5.28125" style="0" customWidth="1"/>
    <col min="8" max="8" width="6.28125" style="0" customWidth="1"/>
    <col min="11" max="11" width="3.7109375" style="0" customWidth="1"/>
    <col min="14" max="14" width="4.28125" style="0" customWidth="1"/>
    <col min="18" max="18" width="20.8515625" style="0" customWidth="1"/>
    <col min="19" max="19" width="45.421875" style="0" customWidth="1"/>
  </cols>
  <sheetData>
    <row r="1" spans="2:20" ht="14.25">
      <c r="B1" s="1720" t="s">
        <v>0</v>
      </c>
      <c r="C1" s="1720"/>
      <c r="D1" s="1720"/>
      <c r="E1" s="1720"/>
      <c r="F1" s="1720"/>
      <c r="G1" s="1720"/>
      <c r="H1" s="1720"/>
      <c r="I1" s="1720"/>
      <c r="J1" s="1720"/>
      <c r="K1" s="1720"/>
      <c r="L1" s="1721"/>
      <c r="M1" s="1721"/>
      <c r="N1" s="1721"/>
      <c r="O1" s="1721"/>
      <c r="P1" s="1721"/>
      <c r="Q1" s="328"/>
      <c r="R1" s="301"/>
      <c r="S1" s="293"/>
      <c r="T1" s="293"/>
    </row>
    <row r="2" spans="2:20" ht="14.25">
      <c r="B2" s="308"/>
      <c r="C2" s="326"/>
      <c r="D2" s="326"/>
      <c r="E2" s="326"/>
      <c r="F2" s="326"/>
      <c r="G2" s="326"/>
      <c r="H2" s="326"/>
      <c r="I2" s="326"/>
      <c r="J2" s="326"/>
      <c r="K2" s="326"/>
      <c r="L2" s="294"/>
      <c r="M2" s="326"/>
      <c r="N2" s="321"/>
      <c r="O2" s="326"/>
      <c r="P2" s="321"/>
      <c r="Q2" s="321"/>
      <c r="R2" s="293"/>
      <c r="S2" s="293"/>
      <c r="T2" s="293"/>
    </row>
    <row r="3" spans="2:20" ht="58.5" customHeight="1">
      <c r="B3" s="314" t="s">
        <v>4</v>
      </c>
      <c r="C3" s="1722" t="s">
        <v>616</v>
      </c>
      <c r="D3" s="1722"/>
      <c r="E3" s="1722"/>
      <c r="F3" s="1722"/>
      <c r="G3" s="1722"/>
      <c r="H3" s="1722"/>
      <c r="I3" s="1722"/>
      <c r="J3" s="1722"/>
      <c r="K3" s="335"/>
      <c r="L3" s="1757"/>
      <c r="M3" s="1757"/>
      <c r="N3" s="1757"/>
      <c r="O3" s="1757"/>
      <c r="P3" s="1757"/>
      <c r="Q3" s="335"/>
      <c r="R3" s="293"/>
      <c r="S3" s="3" t="s">
        <v>1</v>
      </c>
      <c r="T3" s="293"/>
    </row>
    <row r="4" spans="2:20" ht="15">
      <c r="B4" s="293"/>
      <c r="C4" s="21" t="s">
        <v>7</v>
      </c>
      <c r="D4" s="21"/>
      <c r="E4" s="321"/>
      <c r="F4" s="321"/>
      <c r="G4" s="321"/>
      <c r="H4" s="321"/>
      <c r="I4" s="321"/>
      <c r="J4" s="321"/>
      <c r="K4" s="321"/>
      <c r="L4" s="321"/>
      <c r="M4" s="321"/>
      <c r="N4" s="321"/>
      <c r="O4" s="321"/>
      <c r="P4" s="321"/>
      <c r="Q4" s="321"/>
      <c r="R4" s="293"/>
      <c r="S4" s="971" t="s">
        <v>3</v>
      </c>
      <c r="T4" s="293"/>
    </row>
    <row r="5" spans="2:20" ht="15">
      <c r="B5" s="293"/>
      <c r="C5" s="21"/>
      <c r="D5" s="21"/>
      <c r="E5" s="321"/>
      <c r="F5" s="321"/>
      <c r="G5" s="321"/>
      <c r="H5" s="321"/>
      <c r="I5" s="321"/>
      <c r="J5" s="321"/>
      <c r="K5" s="321"/>
      <c r="L5" s="321"/>
      <c r="M5" s="321"/>
      <c r="N5" s="321"/>
      <c r="O5" s="321"/>
      <c r="P5" s="321"/>
      <c r="Q5" s="321"/>
      <c r="R5" s="293"/>
      <c r="S5" s="971" t="s">
        <v>5</v>
      </c>
      <c r="T5" s="293"/>
    </row>
    <row r="6" spans="2:20" ht="12.75">
      <c r="B6" s="293"/>
      <c r="C6" s="293"/>
      <c r="D6" s="293"/>
      <c r="E6" s="293"/>
      <c r="F6" s="293"/>
      <c r="G6" s="293"/>
      <c r="H6" s="293"/>
      <c r="I6" s="293"/>
      <c r="J6" s="293"/>
      <c r="K6" s="293"/>
      <c r="L6" s="293"/>
      <c r="M6" s="293"/>
      <c r="N6" s="293"/>
      <c r="O6" s="293"/>
      <c r="P6" s="293"/>
      <c r="Q6" s="293"/>
      <c r="R6" s="293"/>
      <c r="S6" s="293"/>
      <c r="T6" s="293"/>
    </row>
    <row r="7" spans="2:20" ht="15">
      <c r="B7" s="307" t="s">
        <v>12</v>
      </c>
      <c r="C7" s="34"/>
      <c r="D7" s="34"/>
      <c r="E7" s="321"/>
      <c r="F7" s="321"/>
      <c r="G7" s="321"/>
      <c r="H7" s="321"/>
      <c r="I7" s="321"/>
      <c r="J7" s="321"/>
      <c r="K7" s="321"/>
      <c r="L7" s="321"/>
      <c r="M7" s="321"/>
      <c r="N7" s="321"/>
      <c r="O7" s="321"/>
      <c r="P7" s="321"/>
      <c r="Q7" s="318"/>
      <c r="R7" s="293"/>
      <c r="S7" s="293"/>
      <c r="T7" s="293"/>
    </row>
    <row r="8" spans="2:20" ht="30" customHeight="1">
      <c r="B8" s="1723" t="s">
        <v>13</v>
      </c>
      <c r="C8" s="1723"/>
      <c r="D8" s="1723"/>
      <c r="E8" s="1723"/>
      <c r="F8" s="1723"/>
      <c r="G8" s="1723"/>
      <c r="H8" s="1723"/>
      <c r="I8" s="1723"/>
      <c r="J8" s="1723"/>
      <c r="K8" s="1723"/>
      <c r="L8" s="1723"/>
      <c r="M8" s="1723"/>
      <c r="N8" s="1723"/>
      <c r="O8" s="1723"/>
      <c r="P8" s="1723"/>
      <c r="Q8" s="327"/>
      <c r="R8" s="298"/>
      <c r="S8" s="293"/>
      <c r="T8" s="293"/>
    </row>
    <row r="9" spans="2:20" ht="21" customHeight="1">
      <c r="B9" s="342" t="s">
        <v>14</v>
      </c>
      <c r="C9" s="1" t="s">
        <v>617</v>
      </c>
      <c r="D9" s="309"/>
      <c r="E9" s="321"/>
      <c r="F9" s="321"/>
      <c r="G9" s="321"/>
      <c r="H9" s="321"/>
      <c r="I9" s="321"/>
      <c r="J9" s="321"/>
      <c r="K9" s="321"/>
      <c r="L9" s="321"/>
      <c r="M9" s="321"/>
      <c r="N9" s="321"/>
      <c r="O9" s="321"/>
      <c r="P9" s="321"/>
      <c r="Q9" s="321"/>
      <c r="R9" s="293"/>
      <c r="S9" s="293"/>
      <c r="T9" s="293"/>
    </row>
    <row r="10" spans="2:20" ht="12.75">
      <c r="B10" s="299"/>
      <c r="C10" s="310" t="s">
        <v>618</v>
      </c>
      <c r="D10" s="310"/>
      <c r="E10" s="321"/>
      <c r="F10" s="321"/>
      <c r="G10" s="321"/>
      <c r="H10" s="321"/>
      <c r="I10" s="321"/>
      <c r="J10" s="321"/>
      <c r="K10" s="321"/>
      <c r="L10" s="321"/>
      <c r="M10" s="321"/>
      <c r="N10" s="321"/>
      <c r="O10" s="321"/>
      <c r="P10" s="321"/>
      <c r="Q10" s="321"/>
      <c r="R10" s="293"/>
      <c r="S10" s="293"/>
      <c r="T10" s="293"/>
    </row>
    <row r="11" spans="2:20" ht="12.75">
      <c r="B11" s="299"/>
      <c r="C11" s="310" t="s">
        <v>325</v>
      </c>
      <c r="D11" s="310"/>
      <c r="E11" s="321"/>
      <c r="F11" s="321"/>
      <c r="G11" s="321"/>
      <c r="H11" s="321"/>
      <c r="I11" s="321"/>
      <c r="J11" s="321"/>
      <c r="K11" s="321"/>
      <c r="L11" s="321"/>
      <c r="M11" s="321"/>
      <c r="N11" s="321"/>
      <c r="O11" s="321"/>
      <c r="P11" s="321"/>
      <c r="Q11" s="321"/>
      <c r="R11" s="293"/>
      <c r="S11" s="293"/>
      <c r="T11" s="293"/>
    </row>
    <row r="12" spans="2:20" ht="12.75">
      <c r="B12" s="1751" t="s">
        <v>17</v>
      </c>
      <c r="C12" s="1758" t="s">
        <v>619</v>
      </c>
      <c r="D12" s="1758"/>
      <c r="E12" s="315"/>
      <c r="F12" s="1758" t="s">
        <v>620</v>
      </c>
      <c r="G12" s="1758"/>
      <c r="H12" s="315"/>
      <c r="I12" s="1758" t="s">
        <v>621</v>
      </c>
      <c r="J12" s="1758"/>
      <c r="K12" s="315"/>
      <c r="L12" s="1758" t="s">
        <v>622</v>
      </c>
      <c r="M12" s="1758"/>
      <c r="N12" s="315"/>
      <c r="O12" s="1758" t="s">
        <v>623</v>
      </c>
      <c r="P12" s="1759"/>
      <c r="Q12" s="319"/>
      <c r="R12" s="311"/>
      <c r="S12" s="311"/>
      <c r="T12" s="295"/>
    </row>
    <row r="13" spans="2:20" ht="12.75">
      <c r="B13" s="1752"/>
      <c r="C13" s="345" t="s">
        <v>22</v>
      </c>
      <c r="D13" s="330" t="s">
        <v>23</v>
      </c>
      <c r="E13" s="322"/>
      <c r="F13" s="345" t="s">
        <v>22</v>
      </c>
      <c r="G13" s="330" t="s">
        <v>23</v>
      </c>
      <c r="H13" s="322"/>
      <c r="I13" s="345" t="s">
        <v>22</v>
      </c>
      <c r="J13" s="330" t="s">
        <v>23</v>
      </c>
      <c r="K13" s="322"/>
      <c r="L13" s="345" t="s">
        <v>22</v>
      </c>
      <c r="M13" s="330" t="s">
        <v>23</v>
      </c>
      <c r="N13" s="322"/>
      <c r="O13" s="345" t="s">
        <v>22</v>
      </c>
      <c r="P13" s="347" t="s">
        <v>23</v>
      </c>
      <c r="Q13" s="293"/>
      <c r="R13" s="293"/>
      <c r="S13" s="293"/>
      <c r="T13" s="293"/>
    </row>
    <row r="14" spans="2:20" ht="13.5" customHeight="1">
      <c r="B14" s="338" t="s">
        <v>25</v>
      </c>
      <c r="C14" s="302">
        <v>20.1053</v>
      </c>
      <c r="D14" s="331" t="s">
        <v>624</v>
      </c>
      <c r="E14" s="305"/>
      <c r="F14" s="302">
        <v>37.5071</v>
      </c>
      <c r="G14" s="331" t="s">
        <v>625</v>
      </c>
      <c r="H14" s="305"/>
      <c r="I14" s="302">
        <v>31.6731</v>
      </c>
      <c r="J14" s="331" t="s">
        <v>626</v>
      </c>
      <c r="K14" s="305"/>
      <c r="L14" s="302">
        <v>8.2151</v>
      </c>
      <c r="M14" s="331" t="s">
        <v>627</v>
      </c>
      <c r="N14" s="305"/>
      <c r="O14" s="302">
        <v>2.4995</v>
      </c>
      <c r="P14" s="356" t="s">
        <v>628</v>
      </c>
      <c r="Q14" s="305"/>
      <c r="R14" s="305"/>
      <c r="S14" s="305"/>
      <c r="T14" s="305"/>
    </row>
    <row r="15" spans="2:20" ht="13.5" customHeight="1">
      <c r="B15" s="338" t="s">
        <v>153</v>
      </c>
      <c r="C15" s="304"/>
      <c r="D15" s="331"/>
      <c r="E15" s="305"/>
      <c r="F15" s="304"/>
      <c r="G15" s="331"/>
      <c r="H15" s="305"/>
      <c r="I15" s="304"/>
      <c r="J15" s="331"/>
      <c r="K15" s="305"/>
      <c r="L15" s="304"/>
      <c r="M15" s="331"/>
      <c r="N15" s="305"/>
      <c r="O15" s="304"/>
      <c r="P15" s="356"/>
      <c r="Q15" s="304"/>
      <c r="R15" s="304"/>
      <c r="S15" s="304"/>
      <c r="T15" s="305"/>
    </row>
    <row r="16" spans="2:20" ht="13.5" customHeight="1">
      <c r="B16" s="312" t="s">
        <v>19</v>
      </c>
      <c r="C16" s="302">
        <v>19.5438</v>
      </c>
      <c r="D16" s="331" t="s">
        <v>629</v>
      </c>
      <c r="E16" s="305"/>
      <c r="F16" s="302">
        <v>37.2107</v>
      </c>
      <c r="G16" s="331" t="s">
        <v>630</v>
      </c>
      <c r="H16" s="305"/>
      <c r="I16" s="302">
        <v>32.8704</v>
      </c>
      <c r="J16" s="331" t="s">
        <v>631</v>
      </c>
      <c r="K16" s="305"/>
      <c r="L16" s="302">
        <v>8.0769</v>
      </c>
      <c r="M16" s="331" t="s">
        <v>632</v>
      </c>
      <c r="N16" s="305"/>
      <c r="O16" s="302">
        <v>2.2983</v>
      </c>
      <c r="P16" s="356" t="s">
        <v>633</v>
      </c>
      <c r="Q16" s="305"/>
      <c r="R16" s="305"/>
      <c r="S16" s="305"/>
      <c r="T16" s="305"/>
    </row>
    <row r="17" spans="2:20" ht="13.5" customHeight="1">
      <c r="B17" s="312" t="s">
        <v>20</v>
      </c>
      <c r="C17" s="302">
        <v>20.6376</v>
      </c>
      <c r="D17" s="331" t="s">
        <v>634</v>
      </c>
      <c r="E17" s="305"/>
      <c r="F17" s="302">
        <v>37.788</v>
      </c>
      <c r="G17" s="331" t="s">
        <v>635</v>
      </c>
      <c r="H17" s="305"/>
      <c r="I17" s="302">
        <v>30.5381</v>
      </c>
      <c r="J17" s="331" t="s">
        <v>636</v>
      </c>
      <c r="K17" s="305"/>
      <c r="L17" s="302">
        <v>8.3461</v>
      </c>
      <c r="M17" s="331" t="s">
        <v>637</v>
      </c>
      <c r="N17" s="305"/>
      <c r="O17" s="302">
        <v>2.6902</v>
      </c>
      <c r="P17" s="356" t="s">
        <v>638</v>
      </c>
      <c r="Q17" s="305"/>
      <c r="R17" s="305"/>
      <c r="S17" s="305"/>
      <c r="T17" s="305"/>
    </row>
    <row r="18" spans="2:20" ht="13.5" customHeight="1">
      <c r="B18" s="338" t="s">
        <v>31</v>
      </c>
      <c r="C18" s="304"/>
      <c r="D18" s="331"/>
      <c r="E18" s="305"/>
      <c r="F18" s="304"/>
      <c r="G18" s="331"/>
      <c r="H18" s="305"/>
      <c r="I18" s="304"/>
      <c r="J18" s="331"/>
      <c r="K18" s="305"/>
      <c r="L18" s="304"/>
      <c r="M18" s="331"/>
      <c r="N18" s="305"/>
      <c r="O18" s="304"/>
      <c r="P18" s="356"/>
      <c r="Q18" s="304"/>
      <c r="R18" s="304"/>
      <c r="S18" s="304"/>
      <c r="T18" s="305"/>
    </row>
    <row r="19" spans="2:20" ht="13.5" customHeight="1">
      <c r="B19" s="312" t="s">
        <v>44</v>
      </c>
      <c r="C19" s="302">
        <v>25.6696</v>
      </c>
      <c r="D19" s="331" t="s">
        <v>639</v>
      </c>
      <c r="E19" s="305"/>
      <c r="F19" s="302">
        <v>36.9931</v>
      </c>
      <c r="G19" s="331" t="s">
        <v>640</v>
      </c>
      <c r="H19" s="305"/>
      <c r="I19" s="302">
        <v>30.5684</v>
      </c>
      <c r="J19" s="331" t="s">
        <v>641</v>
      </c>
      <c r="K19" s="305"/>
      <c r="L19" s="302">
        <v>4.9723</v>
      </c>
      <c r="M19" s="331" t="s">
        <v>642</v>
      </c>
      <c r="N19" s="305"/>
      <c r="O19" s="302">
        <v>1.7965</v>
      </c>
      <c r="P19" s="356" t="s">
        <v>643</v>
      </c>
      <c r="Q19" s="305"/>
      <c r="R19" s="305"/>
      <c r="S19" s="305"/>
      <c r="T19" s="305"/>
    </row>
    <row r="20" spans="2:20" ht="13.5" customHeight="1">
      <c r="B20" s="312" t="s">
        <v>50</v>
      </c>
      <c r="C20" s="302">
        <v>20.6326</v>
      </c>
      <c r="D20" s="331" t="s">
        <v>644</v>
      </c>
      <c r="E20" s="305"/>
      <c r="F20" s="302">
        <v>37.9469</v>
      </c>
      <c r="G20" s="331" t="s">
        <v>645</v>
      </c>
      <c r="H20" s="305"/>
      <c r="I20" s="302">
        <v>31.7427</v>
      </c>
      <c r="J20" s="331" t="s">
        <v>646</v>
      </c>
      <c r="K20" s="305"/>
      <c r="L20" s="302">
        <v>7.4361</v>
      </c>
      <c r="M20" s="331" t="s">
        <v>647</v>
      </c>
      <c r="N20" s="305"/>
      <c r="O20" s="302">
        <v>2.2418</v>
      </c>
      <c r="P20" s="356" t="s">
        <v>648</v>
      </c>
      <c r="Q20" s="305"/>
      <c r="R20" s="305"/>
      <c r="S20" s="305"/>
      <c r="T20" s="305"/>
    </row>
    <row r="21" spans="2:20" ht="13.5" customHeight="1">
      <c r="B21" s="312" t="s">
        <v>56</v>
      </c>
      <c r="C21" s="302">
        <v>22.3024</v>
      </c>
      <c r="D21" s="331" t="s">
        <v>649</v>
      </c>
      <c r="E21" s="305"/>
      <c r="F21" s="302">
        <v>37.7421</v>
      </c>
      <c r="G21" s="331" t="s">
        <v>650</v>
      </c>
      <c r="H21" s="305"/>
      <c r="I21" s="302">
        <v>29.9202</v>
      </c>
      <c r="J21" s="331" t="s">
        <v>651</v>
      </c>
      <c r="K21" s="305"/>
      <c r="L21" s="302">
        <v>8.0367</v>
      </c>
      <c r="M21" s="331" t="s">
        <v>652</v>
      </c>
      <c r="N21" s="305"/>
      <c r="O21" s="302">
        <v>1.9986</v>
      </c>
      <c r="P21" s="356" t="s">
        <v>653</v>
      </c>
      <c r="Q21" s="305"/>
      <c r="R21" s="305"/>
      <c r="S21" s="305"/>
      <c r="T21" s="305"/>
    </row>
    <row r="22" spans="2:20" ht="13.5" customHeight="1">
      <c r="B22" s="312" t="s">
        <v>62</v>
      </c>
      <c r="C22" s="302">
        <v>19.9718</v>
      </c>
      <c r="D22" s="331" t="s">
        <v>654</v>
      </c>
      <c r="E22" s="305"/>
      <c r="F22" s="302">
        <v>40.013</v>
      </c>
      <c r="G22" s="331" t="s">
        <v>655</v>
      </c>
      <c r="H22" s="305"/>
      <c r="I22" s="302">
        <v>30.0529</v>
      </c>
      <c r="J22" s="331" t="s">
        <v>656</v>
      </c>
      <c r="K22" s="305"/>
      <c r="L22" s="302">
        <v>8.0838</v>
      </c>
      <c r="M22" s="331" t="s">
        <v>657</v>
      </c>
      <c r="N22" s="305"/>
      <c r="O22" s="302">
        <v>1.8785</v>
      </c>
      <c r="P22" s="356" t="s">
        <v>658</v>
      </c>
      <c r="Q22" s="305"/>
      <c r="R22" s="305"/>
      <c r="S22" s="305"/>
      <c r="T22" s="305"/>
    </row>
    <row r="23" spans="2:20" ht="13.5" customHeight="1">
      <c r="B23" s="312" t="s">
        <v>68</v>
      </c>
      <c r="C23" s="302">
        <v>17.0428</v>
      </c>
      <c r="D23" s="331" t="s">
        <v>659</v>
      </c>
      <c r="E23" s="305"/>
      <c r="F23" s="302">
        <v>37.7237</v>
      </c>
      <c r="G23" s="331" t="s">
        <v>660</v>
      </c>
      <c r="H23" s="305"/>
      <c r="I23" s="302">
        <v>32.723</v>
      </c>
      <c r="J23" s="331" t="s">
        <v>661</v>
      </c>
      <c r="K23" s="305"/>
      <c r="L23" s="302">
        <v>9.4694</v>
      </c>
      <c r="M23" s="331" t="s">
        <v>662</v>
      </c>
      <c r="N23" s="305"/>
      <c r="O23" s="302">
        <v>3.0411</v>
      </c>
      <c r="P23" s="356" t="s">
        <v>663</v>
      </c>
      <c r="Q23" s="305"/>
      <c r="R23" s="305"/>
      <c r="S23" s="305"/>
      <c r="T23" s="305"/>
    </row>
    <row r="24" spans="2:20" ht="13.5" customHeight="1">
      <c r="B24" s="312" t="s">
        <v>74</v>
      </c>
      <c r="C24" s="302">
        <v>16.1714</v>
      </c>
      <c r="D24" s="331" t="s">
        <v>664</v>
      </c>
      <c r="E24" s="305"/>
      <c r="F24" s="302">
        <v>36.3078</v>
      </c>
      <c r="G24" s="331" t="s">
        <v>665</v>
      </c>
      <c r="H24" s="305"/>
      <c r="I24" s="302">
        <v>33.3143</v>
      </c>
      <c r="J24" s="331" t="s">
        <v>666</v>
      </c>
      <c r="K24" s="305"/>
      <c r="L24" s="302">
        <v>10.6812</v>
      </c>
      <c r="M24" s="331" t="s">
        <v>667</v>
      </c>
      <c r="N24" s="305"/>
      <c r="O24" s="302">
        <v>3.5254</v>
      </c>
      <c r="P24" s="356" t="s">
        <v>668</v>
      </c>
      <c r="Q24" s="305"/>
      <c r="R24" s="305"/>
      <c r="S24" s="305"/>
      <c r="T24" s="305"/>
    </row>
    <row r="25" spans="2:20" ht="13.5" customHeight="1">
      <c r="B25" s="312" t="s">
        <v>80</v>
      </c>
      <c r="C25" s="302">
        <v>11.5674</v>
      </c>
      <c r="D25" s="331" t="s">
        <v>669</v>
      </c>
      <c r="E25" s="305"/>
      <c r="F25" s="302">
        <v>32.5438</v>
      </c>
      <c r="G25" s="331" t="s">
        <v>670</v>
      </c>
      <c r="H25" s="305"/>
      <c r="I25" s="302">
        <v>37.8739</v>
      </c>
      <c r="J25" s="331" t="s">
        <v>671</v>
      </c>
      <c r="K25" s="305"/>
      <c r="L25" s="302">
        <v>12.9948</v>
      </c>
      <c r="M25" s="331" t="s">
        <v>672</v>
      </c>
      <c r="N25" s="305"/>
      <c r="O25" s="302">
        <v>5.0201</v>
      </c>
      <c r="P25" s="356" t="s">
        <v>673</v>
      </c>
      <c r="Q25" s="305"/>
      <c r="R25" s="305"/>
      <c r="S25" s="305"/>
      <c r="T25" s="305"/>
    </row>
    <row r="26" spans="2:20" ht="13.5" customHeight="1">
      <c r="B26" s="338" t="s">
        <v>674</v>
      </c>
      <c r="C26" s="304"/>
      <c r="D26" s="331"/>
      <c r="E26" s="305"/>
      <c r="F26" s="304"/>
      <c r="G26" s="331"/>
      <c r="H26" s="305"/>
      <c r="I26" s="304"/>
      <c r="J26" s="331"/>
      <c r="K26" s="305"/>
      <c r="L26" s="304"/>
      <c r="M26" s="331"/>
      <c r="N26" s="305"/>
      <c r="O26" s="304"/>
      <c r="P26" s="356"/>
      <c r="Q26" s="304"/>
      <c r="R26" s="304"/>
      <c r="S26" s="304"/>
      <c r="T26" s="305"/>
    </row>
    <row r="27" spans="2:20" ht="13.5" customHeight="1">
      <c r="B27" s="312" t="s">
        <v>675</v>
      </c>
      <c r="C27" s="302">
        <v>29.027</v>
      </c>
      <c r="D27" s="331" t="s">
        <v>676</v>
      </c>
      <c r="E27" s="305"/>
      <c r="F27" s="302">
        <v>36.2487</v>
      </c>
      <c r="G27" s="331" t="s">
        <v>677</v>
      </c>
      <c r="H27" s="305"/>
      <c r="I27" s="302">
        <v>28.6484</v>
      </c>
      <c r="J27" s="331" t="s">
        <v>678</v>
      </c>
      <c r="K27" s="305"/>
      <c r="L27" s="302">
        <v>4.1317</v>
      </c>
      <c r="M27" s="331" t="s">
        <v>679</v>
      </c>
      <c r="N27" s="305"/>
      <c r="O27" s="302">
        <v>1.9442</v>
      </c>
      <c r="P27" s="356" t="s">
        <v>680</v>
      </c>
      <c r="Q27" s="305"/>
      <c r="R27" s="305"/>
      <c r="S27" s="305"/>
      <c r="T27" s="305"/>
    </row>
    <row r="28" spans="2:20" ht="13.5" customHeight="1">
      <c r="B28" s="312" t="s">
        <v>681</v>
      </c>
      <c r="C28" s="302">
        <v>19.2013</v>
      </c>
      <c r="D28" s="331" t="s">
        <v>682</v>
      </c>
      <c r="E28" s="305"/>
      <c r="F28" s="302">
        <v>36.7086</v>
      </c>
      <c r="G28" s="331" t="s">
        <v>683</v>
      </c>
      <c r="H28" s="305"/>
      <c r="I28" s="302">
        <v>33.8952</v>
      </c>
      <c r="J28" s="331" t="s">
        <v>684</v>
      </c>
      <c r="K28" s="305"/>
      <c r="L28" s="302">
        <v>8.0343</v>
      </c>
      <c r="M28" s="331" t="s">
        <v>685</v>
      </c>
      <c r="N28" s="305"/>
      <c r="O28" s="302">
        <v>2.1606</v>
      </c>
      <c r="P28" s="356" t="s">
        <v>686</v>
      </c>
      <c r="Q28" s="305"/>
      <c r="R28" s="305"/>
      <c r="S28" s="305"/>
      <c r="T28" s="305"/>
    </row>
    <row r="29" spans="2:20" ht="13.5" customHeight="1">
      <c r="B29" s="312" t="s">
        <v>687</v>
      </c>
      <c r="C29" s="302">
        <v>21.6059</v>
      </c>
      <c r="D29" s="331" t="s">
        <v>688</v>
      </c>
      <c r="E29" s="305"/>
      <c r="F29" s="302">
        <v>36.071</v>
      </c>
      <c r="G29" s="331" t="s">
        <v>689</v>
      </c>
      <c r="H29" s="305"/>
      <c r="I29" s="302">
        <v>32.4317</v>
      </c>
      <c r="J29" s="331" t="s">
        <v>690</v>
      </c>
      <c r="K29" s="305"/>
      <c r="L29" s="302">
        <v>8.405</v>
      </c>
      <c r="M29" s="331" t="s">
        <v>691</v>
      </c>
      <c r="N29" s="305"/>
      <c r="O29" s="302">
        <v>1.4863</v>
      </c>
      <c r="P29" s="356" t="s">
        <v>692</v>
      </c>
      <c r="Q29" s="305"/>
      <c r="R29" s="305"/>
      <c r="S29" s="305"/>
      <c r="T29" s="305"/>
    </row>
    <row r="30" spans="2:20" ht="13.5" customHeight="1">
      <c r="B30" s="312" t="s">
        <v>693</v>
      </c>
      <c r="C30" s="302">
        <v>16.4549</v>
      </c>
      <c r="D30" s="331" t="s">
        <v>694</v>
      </c>
      <c r="E30" s="305"/>
      <c r="F30" s="302">
        <v>41.3493</v>
      </c>
      <c r="G30" s="331" t="s">
        <v>695</v>
      </c>
      <c r="H30" s="305"/>
      <c r="I30" s="302">
        <v>31.8013</v>
      </c>
      <c r="J30" s="331" t="s">
        <v>696</v>
      </c>
      <c r="K30" s="305"/>
      <c r="L30" s="302">
        <v>8.6976</v>
      </c>
      <c r="M30" s="331" t="s">
        <v>697</v>
      </c>
      <c r="N30" s="305"/>
      <c r="O30" s="302">
        <v>1.6969</v>
      </c>
      <c r="P30" s="356" t="s">
        <v>698</v>
      </c>
      <c r="Q30" s="305"/>
      <c r="R30" s="305"/>
      <c r="S30" s="305"/>
      <c r="T30" s="305"/>
    </row>
    <row r="31" spans="2:20" ht="13.5" customHeight="1">
      <c r="B31" s="312" t="s">
        <v>699</v>
      </c>
      <c r="C31" s="302">
        <v>13.4829</v>
      </c>
      <c r="D31" s="331" t="s">
        <v>700</v>
      </c>
      <c r="E31" s="305"/>
      <c r="F31" s="302">
        <v>39.4567</v>
      </c>
      <c r="G31" s="331" t="s">
        <v>701</v>
      </c>
      <c r="H31" s="305"/>
      <c r="I31" s="302">
        <v>34.7183</v>
      </c>
      <c r="J31" s="331" t="s">
        <v>702</v>
      </c>
      <c r="K31" s="305"/>
      <c r="L31" s="302">
        <v>9.5643</v>
      </c>
      <c r="M31" s="331" t="s">
        <v>703</v>
      </c>
      <c r="N31" s="305"/>
      <c r="O31" s="302">
        <v>2.7779</v>
      </c>
      <c r="P31" s="356" t="s">
        <v>704</v>
      </c>
      <c r="Q31" s="305"/>
      <c r="R31" s="305"/>
      <c r="S31" s="305"/>
      <c r="T31" s="305"/>
    </row>
    <row r="32" spans="2:20" ht="13.5" customHeight="1">
      <c r="B32" s="312" t="s">
        <v>705</v>
      </c>
      <c r="C32" s="302">
        <v>16.8837</v>
      </c>
      <c r="D32" s="331" t="s">
        <v>706</v>
      </c>
      <c r="E32" s="305"/>
      <c r="F32" s="302">
        <v>34.8592</v>
      </c>
      <c r="G32" s="331" t="s">
        <v>707</v>
      </c>
      <c r="H32" s="305"/>
      <c r="I32" s="302">
        <v>34.5995</v>
      </c>
      <c r="J32" s="331" t="s">
        <v>708</v>
      </c>
      <c r="K32" s="305"/>
      <c r="L32" s="302">
        <v>9.8893</v>
      </c>
      <c r="M32" s="331" t="s">
        <v>709</v>
      </c>
      <c r="N32" s="305"/>
      <c r="O32" s="302">
        <v>3.7683</v>
      </c>
      <c r="P32" s="356" t="s">
        <v>710</v>
      </c>
      <c r="Q32" s="305"/>
      <c r="R32" s="305"/>
      <c r="S32" s="305"/>
      <c r="T32" s="305"/>
    </row>
    <row r="33" spans="2:20" ht="13.5" customHeight="1">
      <c r="B33" s="312" t="s">
        <v>711</v>
      </c>
      <c r="C33" s="302">
        <v>12.475</v>
      </c>
      <c r="D33" s="331" t="s">
        <v>712</v>
      </c>
      <c r="E33" s="305"/>
      <c r="F33" s="302">
        <v>31.7339</v>
      </c>
      <c r="G33" s="331" t="s">
        <v>713</v>
      </c>
      <c r="H33" s="305"/>
      <c r="I33" s="302">
        <v>40.1623</v>
      </c>
      <c r="J33" s="331" t="s">
        <v>714</v>
      </c>
      <c r="K33" s="305"/>
      <c r="L33" s="302">
        <v>11.4711</v>
      </c>
      <c r="M33" s="331" t="s">
        <v>715</v>
      </c>
      <c r="N33" s="305"/>
      <c r="O33" s="302">
        <v>4.1577</v>
      </c>
      <c r="P33" s="356" t="s">
        <v>716</v>
      </c>
      <c r="Q33" s="305"/>
      <c r="R33" s="305"/>
      <c r="S33" s="305"/>
      <c r="T33" s="305"/>
    </row>
    <row r="34" spans="2:20" ht="13.5" customHeight="1">
      <c r="B34" s="338" t="s">
        <v>717</v>
      </c>
      <c r="C34" s="304"/>
      <c r="D34" s="331"/>
      <c r="E34" s="305"/>
      <c r="F34" s="304"/>
      <c r="G34" s="331"/>
      <c r="H34" s="305"/>
      <c r="I34" s="304"/>
      <c r="J34" s="331"/>
      <c r="K34" s="305"/>
      <c r="L34" s="304"/>
      <c r="M34" s="331"/>
      <c r="N34" s="305"/>
      <c r="O34" s="304"/>
      <c r="P34" s="356"/>
      <c r="Q34" s="304"/>
      <c r="R34" s="304"/>
      <c r="S34" s="304"/>
      <c r="T34" s="305"/>
    </row>
    <row r="35" spans="2:20" ht="13.5" customHeight="1">
      <c r="B35" s="312" t="s">
        <v>718</v>
      </c>
      <c r="C35" s="302">
        <v>22.0923</v>
      </c>
      <c r="D35" s="331" t="s">
        <v>719</v>
      </c>
      <c r="E35" s="305"/>
      <c r="F35" s="302">
        <v>37.7863</v>
      </c>
      <c r="G35" s="331" t="s">
        <v>720</v>
      </c>
      <c r="H35" s="305"/>
      <c r="I35" s="302">
        <v>32.6142</v>
      </c>
      <c r="J35" s="331" t="s">
        <v>721</v>
      </c>
      <c r="K35" s="305"/>
      <c r="L35" s="302">
        <v>5.8681</v>
      </c>
      <c r="M35" s="331" t="s">
        <v>722</v>
      </c>
      <c r="N35" s="305"/>
      <c r="O35" s="302">
        <v>1.6391</v>
      </c>
      <c r="P35" s="356" t="s">
        <v>723</v>
      </c>
      <c r="Q35" s="305"/>
      <c r="R35" s="305"/>
      <c r="S35" s="305"/>
      <c r="T35" s="305"/>
    </row>
    <row r="36" spans="2:20" ht="13.5" customHeight="1">
      <c r="B36" s="312" t="s">
        <v>724</v>
      </c>
      <c r="C36" s="302">
        <v>22.021</v>
      </c>
      <c r="D36" s="331" t="s">
        <v>725</v>
      </c>
      <c r="E36" s="305"/>
      <c r="F36" s="302">
        <v>39.1482</v>
      </c>
      <c r="G36" s="331" t="s">
        <v>726</v>
      </c>
      <c r="H36" s="305"/>
      <c r="I36" s="302">
        <v>29.6545</v>
      </c>
      <c r="J36" s="331" t="s">
        <v>727</v>
      </c>
      <c r="K36" s="305"/>
      <c r="L36" s="302">
        <v>6.8557</v>
      </c>
      <c r="M36" s="331" t="s">
        <v>728</v>
      </c>
      <c r="N36" s="305"/>
      <c r="O36" s="302">
        <v>2.3206</v>
      </c>
      <c r="P36" s="356" t="s">
        <v>729</v>
      </c>
      <c r="Q36" s="305"/>
      <c r="R36" s="305"/>
      <c r="S36" s="305"/>
      <c r="T36" s="305"/>
    </row>
    <row r="37" spans="2:20" ht="13.5" customHeight="1">
      <c r="B37" s="312" t="s">
        <v>730</v>
      </c>
      <c r="C37" s="302">
        <v>22.9365</v>
      </c>
      <c r="D37" s="331" t="s">
        <v>731</v>
      </c>
      <c r="E37" s="305"/>
      <c r="F37" s="302">
        <v>39.2635</v>
      </c>
      <c r="G37" s="331" t="s">
        <v>732</v>
      </c>
      <c r="H37" s="305"/>
      <c r="I37" s="302">
        <v>27.6336</v>
      </c>
      <c r="J37" s="331" t="s">
        <v>733</v>
      </c>
      <c r="K37" s="305"/>
      <c r="L37" s="302">
        <v>7.7015</v>
      </c>
      <c r="M37" s="331" t="s">
        <v>734</v>
      </c>
      <c r="N37" s="305"/>
      <c r="O37" s="302">
        <v>2.4649</v>
      </c>
      <c r="P37" s="356" t="s">
        <v>735</v>
      </c>
      <c r="Q37" s="305"/>
      <c r="R37" s="305"/>
      <c r="S37" s="305"/>
      <c r="T37" s="305"/>
    </row>
    <row r="38" spans="2:20" ht="13.5" customHeight="1">
      <c r="B38" s="312" t="s">
        <v>736</v>
      </c>
      <c r="C38" s="302">
        <v>23.2741</v>
      </c>
      <c r="D38" s="331" t="s">
        <v>737</v>
      </c>
      <c r="E38" s="305"/>
      <c r="F38" s="302">
        <v>38.7582</v>
      </c>
      <c r="G38" s="331" t="s">
        <v>738</v>
      </c>
      <c r="H38" s="305"/>
      <c r="I38" s="302">
        <v>28.4113</v>
      </c>
      <c r="J38" s="331" t="s">
        <v>739</v>
      </c>
      <c r="K38" s="305"/>
      <c r="L38" s="302">
        <v>7.5074</v>
      </c>
      <c r="M38" s="331" t="s">
        <v>740</v>
      </c>
      <c r="N38" s="305"/>
      <c r="O38" s="302">
        <v>2.049</v>
      </c>
      <c r="P38" s="356" t="s">
        <v>741</v>
      </c>
      <c r="Q38" s="305"/>
      <c r="R38" s="305"/>
      <c r="S38" s="305"/>
      <c r="T38" s="305"/>
    </row>
    <row r="39" spans="2:20" ht="13.5" customHeight="1">
      <c r="B39" s="312" t="s">
        <v>742</v>
      </c>
      <c r="C39" s="302">
        <v>20.4625</v>
      </c>
      <c r="D39" s="331" t="s">
        <v>743</v>
      </c>
      <c r="E39" s="305"/>
      <c r="F39" s="302">
        <v>36.0589</v>
      </c>
      <c r="G39" s="331" t="s">
        <v>744</v>
      </c>
      <c r="H39" s="305"/>
      <c r="I39" s="302">
        <v>30.8063</v>
      </c>
      <c r="J39" s="331" t="s">
        <v>745</v>
      </c>
      <c r="K39" s="305"/>
      <c r="L39" s="302">
        <v>9.3782</v>
      </c>
      <c r="M39" s="331" t="s">
        <v>746</v>
      </c>
      <c r="N39" s="305"/>
      <c r="O39" s="302">
        <v>3.2941</v>
      </c>
      <c r="P39" s="356" t="s">
        <v>747</v>
      </c>
      <c r="Q39" s="305"/>
      <c r="R39" s="305"/>
      <c r="S39" s="305"/>
      <c r="T39" s="305"/>
    </row>
    <row r="40" spans="2:20" ht="13.5" customHeight="1">
      <c r="B40" s="312" t="s">
        <v>748</v>
      </c>
      <c r="C40" s="302">
        <v>15.4979</v>
      </c>
      <c r="D40" s="331" t="s">
        <v>749</v>
      </c>
      <c r="E40" s="305"/>
      <c r="F40" s="302">
        <v>37.6775</v>
      </c>
      <c r="G40" s="331" t="s">
        <v>750</v>
      </c>
      <c r="H40" s="305"/>
      <c r="I40" s="302">
        <v>32.099</v>
      </c>
      <c r="J40" s="331" t="s">
        <v>751</v>
      </c>
      <c r="K40" s="305"/>
      <c r="L40" s="302">
        <v>11.4299</v>
      </c>
      <c r="M40" s="331" t="s">
        <v>752</v>
      </c>
      <c r="N40" s="305"/>
      <c r="O40" s="302">
        <v>3.2957</v>
      </c>
      <c r="P40" s="356" t="s">
        <v>753</v>
      </c>
      <c r="Q40" s="305"/>
      <c r="R40" s="305"/>
      <c r="S40" s="305"/>
      <c r="T40" s="305"/>
    </row>
    <row r="41" spans="2:20" ht="13.5" customHeight="1">
      <c r="B41" s="312" t="s">
        <v>754</v>
      </c>
      <c r="C41" s="302">
        <v>10.8931</v>
      </c>
      <c r="D41" s="331" t="s">
        <v>755</v>
      </c>
      <c r="E41" s="305"/>
      <c r="F41" s="302">
        <v>33.1454</v>
      </c>
      <c r="G41" s="331" t="s">
        <v>756</v>
      </c>
      <c r="H41" s="305"/>
      <c r="I41" s="302">
        <v>36.174</v>
      </c>
      <c r="J41" s="331" t="s">
        <v>757</v>
      </c>
      <c r="K41" s="305"/>
      <c r="L41" s="302">
        <v>14.1266</v>
      </c>
      <c r="M41" s="331" t="s">
        <v>758</v>
      </c>
      <c r="N41" s="305"/>
      <c r="O41" s="302">
        <v>5.6608</v>
      </c>
      <c r="P41" s="356" t="s">
        <v>759</v>
      </c>
      <c r="Q41" s="305"/>
      <c r="R41" s="305"/>
      <c r="S41" s="305"/>
      <c r="T41" s="305"/>
    </row>
    <row r="42" spans="2:20" ht="13.5" customHeight="1">
      <c r="B42" s="338" t="s">
        <v>87</v>
      </c>
      <c r="C42" s="334"/>
      <c r="D42" s="331"/>
      <c r="E42" s="305"/>
      <c r="F42" s="304"/>
      <c r="G42" s="331"/>
      <c r="H42" s="305"/>
      <c r="I42" s="304"/>
      <c r="J42" s="331"/>
      <c r="K42" s="305"/>
      <c r="L42" s="304"/>
      <c r="M42" s="331"/>
      <c r="N42" s="305"/>
      <c r="O42" s="304"/>
      <c r="P42" s="356"/>
      <c r="Q42" s="305"/>
      <c r="R42" s="305"/>
      <c r="S42" s="305"/>
      <c r="T42" s="305"/>
    </row>
    <row r="43" spans="2:20" ht="13.5" customHeight="1">
      <c r="B43" s="312" t="s">
        <v>87</v>
      </c>
      <c r="C43" s="302">
        <v>16.3183</v>
      </c>
      <c r="D43" s="331" t="s">
        <v>760</v>
      </c>
      <c r="E43" s="305"/>
      <c r="F43" s="302">
        <v>32.5552</v>
      </c>
      <c r="G43" s="331" t="s">
        <v>761</v>
      </c>
      <c r="H43" s="305"/>
      <c r="I43" s="302">
        <v>34.71</v>
      </c>
      <c r="J43" s="331" t="s">
        <v>762</v>
      </c>
      <c r="K43" s="305"/>
      <c r="L43" s="302">
        <v>11.6888</v>
      </c>
      <c r="M43" s="331" t="s">
        <v>763</v>
      </c>
      <c r="N43" s="305"/>
      <c r="O43" s="302">
        <v>4.7277</v>
      </c>
      <c r="P43" s="356" t="s">
        <v>764</v>
      </c>
      <c r="Q43" s="305"/>
      <c r="R43" s="305"/>
      <c r="S43" s="305"/>
      <c r="T43" s="305"/>
    </row>
    <row r="44" spans="2:20" ht="13.5" customHeight="1">
      <c r="B44" s="312" t="s">
        <v>326</v>
      </c>
      <c r="C44" s="302">
        <v>18.7873</v>
      </c>
      <c r="D44" s="331" t="s">
        <v>765</v>
      </c>
      <c r="E44" s="305"/>
      <c r="F44" s="302">
        <v>32.5436</v>
      </c>
      <c r="G44" s="331" t="s">
        <v>766</v>
      </c>
      <c r="H44" s="305"/>
      <c r="I44" s="302">
        <v>31.944</v>
      </c>
      <c r="J44" s="331" t="s">
        <v>767</v>
      </c>
      <c r="K44" s="305"/>
      <c r="L44" s="302">
        <v>12.8157</v>
      </c>
      <c r="M44" s="331" t="s">
        <v>768</v>
      </c>
      <c r="N44" s="305"/>
      <c r="O44" s="302">
        <v>3.9094</v>
      </c>
      <c r="P44" s="356" t="s">
        <v>769</v>
      </c>
      <c r="Q44" s="305"/>
      <c r="R44" s="305"/>
      <c r="S44" s="305"/>
      <c r="T44" s="305"/>
    </row>
    <row r="45" spans="2:20" ht="13.5" customHeight="1">
      <c r="B45" s="312" t="s">
        <v>327</v>
      </c>
      <c r="C45" s="302">
        <v>14.0299</v>
      </c>
      <c r="D45" s="331" t="s">
        <v>770</v>
      </c>
      <c r="E45" s="305"/>
      <c r="F45" s="302">
        <v>32.566</v>
      </c>
      <c r="G45" s="331" t="s">
        <v>771</v>
      </c>
      <c r="H45" s="305"/>
      <c r="I45" s="302">
        <v>37.2736</v>
      </c>
      <c r="J45" s="331" t="s">
        <v>772</v>
      </c>
      <c r="K45" s="305"/>
      <c r="L45" s="302">
        <v>10.6443</v>
      </c>
      <c r="M45" s="331" t="s">
        <v>773</v>
      </c>
      <c r="N45" s="305"/>
      <c r="O45" s="302">
        <v>5.4862</v>
      </c>
      <c r="P45" s="356" t="s">
        <v>774</v>
      </c>
      <c r="Q45" s="305"/>
      <c r="R45" s="305"/>
      <c r="S45" s="305"/>
      <c r="T45" s="305"/>
    </row>
    <row r="46" spans="2:20" ht="13.5" customHeight="1">
      <c r="B46" s="338" t="s">
        <v>93</v>
      </c>
      <c r="C46" s="334"/>
      <c r="D46" s="331"/>
      <c r="E46" s="305"/>
      <c r="F46" s="304"/>
      <c r="G46" s="331"/>
      <c r="H46" s="305"/>
      <c r="I46" s="304"/>
      <c r="J46" s="331"/>
      <c r="K46" s="305"/>
      <c r="L46" s="304"/>
      <c r="M46" s="331"/>
      <c r="N46" s="305"/>
      <c r="O46" s="304"/>
      <c r="P46" s="356"/>
      <c r="Q46" s="305"/>
      <c r="R46" s="305"/>
      <c r="S46" s="305"/>
      <c r="T46" s="305"/>
    </row>
    <row r="47" spans="2:20" ht="13.5" customHeight="1">
      <c r="B47" s="312" t="s">
        <v>93</v>
      </c>
      <c r="C47" s="302">
        <v>17.1911</v>
      </c>
      <c r="D47" s="331" t="s">
        <v>775</v>
      </c>
      <c r="E47" s="305"/>
      <c r="F47" s="302">
        <v>31.5557</v>
      </c>
      <c r="G47" s="331" t="s">
        <v>776</v>
      </c>
      <c r="H47" s="305"/>
      <c r="I47" s="302">
        <v>37.1378</v>
      </c>
      <c r="J47" s="331" t="s">
        <v>777</v>
      </c>
      <c r="K47" s="305"/>
      <c r="L47" s="302">
        <v>11.1089</v>
      </c>
      <c r="M47" s="331" t="s">
        <v>778</v>
      </c>
      <c r="N47" s="305"/>
      <c r="O47" s="302">
        <v>3.0065</v>
      </c>
      <c r="P47" s="356" t="s">
        <v>779</v>
      </c>
      <c r="Q47" s="305"/>
      <c r="R47" s="305"/>
      <c r="S47" s="305"/>
      <c r="T47" s="305"/>
    </row>
    <row r="48" spans="2:20" ht="13.5" customHeight="1">
      <c r="B48" s="312" t="s">
        <v>780</v>
      </c>
      <c r="C48" s="302">
        <v>16.2987</v>
      </c>
      <c r="D48" s="331" t="s">
        <v>781</v>
      </c>
      <c r="E48" s="305"/>
      <c r="F48" s="302">
        <v>29.3718</v>
      </c>
      <c r="G48" s="331" t="s">
        <v>782</v>
      </c>
      <c r="H48" s="305"/>
      <c r="I48" s="302">
        <v>39.2088</v>
      </c>
      <c r="J48" s="331" t="s">
        <v>783</v>
      </c>
      <c r="K48" s="305"/>
      <c r="L48" s="302">
        <v>11.9978</v>
      </c>
      <c r="M48" s="331" t="s">
        <v>784</v>
      </c>
      <c r="N48" s="305"/>
      <c r="O48" s="302">
        <v>3.123</v>
      </c>
      <c r="P48" s="356" t="s">
        <v>785</v>
      </c>
      <c r="Q48" s="305"/>
      <c r="R48" s="305"/>
      <c r="S48" s="305"/>
      <c r="T48" s="305"/>
    </row>
    <row r="49" spans="2:20" ht="13.5" customHeight="1">
      <c r="B49" s="312" t="s">
        <v>786</v>
      </c>
      <c r="C49" s="302">
        <v>17.9379</v>
      </c>
      <c r="D49" s="331" t="s">
        <v>787</v>
      </c>
      <c r="E49" s="305"/>
      <c r="F49" s="302">
        <v>33.3836</v>
      </c>
      <c r="G49" s="331" t="s">
        <v>788</v>
      </c>
      <c r="H49" s="305"/>
      <c r="I49" s="302">
        <v>35.4045</v>
      </c>
      <c r="J49" s="331" t="s">
        <v>789</v>
      </c>
      <c r="K49" s="305"/>
      <c r="L49" s="302">
        <v>10.365</v>
      </c>
      <c r="M49" s="331" t="s">
        <v>790</v>
      </c>
      <c r="N49" s="305"/>
      <c r="O49" s="302">
        <v>2.909</v>
      </c>
      <c r="P49" s="356" t="s">
        <v>791</v>
      </c>
      <c r="Q49" s="305"/>
      <c r="R49" s="305"/>
      <c r="S49" s="305"/>
      <c r="T49" s="305"/>
    </row>
    <row r="50" spans="2:20" ht="13.5" customHeight="1">
      <c r="B50" s="338" t="s">
        <v>99</v>
      </c>
      <c r="C50" s="334"/>
      <c r="D50" s="331"/>
      <c r="E50" s="305"/>
      <c r="F50" s="304"/>
      <c r="G50" s="331"/>
      <c r="H50" s="305"/>
      <c r="I50" s="304"/>
      <c r="J50" s="331"/>
      <c r="K50" s="305"/>
      <c r="L50" s="304"/>
      <c r="M50" s="331"/>
      <c r="N50" s="305"/>
      <c r="O50" s="304"/>
      <c r="P50" s="356"/>
      <c r="Q50" s="305"/>
      <c r="R50" s="305"/>
      <c r="S50" s="305"/>
      <c r="T50" s="305"/>
    </row>
    <row r="51" spans="2:20" ht="13.5" customHeight="1">
      <c r="B51" s="312" t="s">
        <v>99</v>
      </c>
      <c r="C51" s="302">
        <v>19.0007</v>
      </c>
      <c r="D51" s="331" t="s">
        <v>792</v>
      </c>
      <c r="E51" s="305"/>
      <c r="F51" s="302">
        <v>33.5234</v>
      </c>
      <c r="G51" s="331" t="s">
        <v>793</v>
      </c>
      <c r="H51" s="305"/>
      <c r="I51" s="302">
        <v>36.9126</v>
      </c>
      <c r="J51" s="331" t="s">
        <v>794</v>
      </c>
      <c r="K51" s="305"/>
      <c r="L51" s="302">
        <v>8.6951</v>
      </c>
      <c r="M51" s="331" t="s">
        <v>795</v>
      </c>
      <c r="N51" s="305"/>
      <c r="O51" s="302">
        <v>1.8682</v>
      </c>
      <c r="P51" s="356" t="s">
        <v>796</v>
      </c>
      <c r="Q51" s="305"/>
      <c r="R51" s="305"/>
      <c r="S51" s="305"/>
      <c r="T51" s="305"/>
    </row>
    <row r="52" spans="2:20" ht="13.5" customHeight="1">
      <c r="B52" s="312" t="s">
        <v>797</v>
      </c>
      <c r="C52" s="302">
        <v>19.9359</v>
      </c>
      <c r="D52" s="331" t="s">
        <v>798</v>
      </c>
      <c r="E52" s="305"/>
      <c r="F52" s="302">
        <v>33.3189</v>
      </c>
      <c r="G52" s="331" t="s">
        <v>799</v>
      </c>
      <c r="H52" s="305"/>
      <c r="I52" s="302">
        <v>38.8993</v>
      </c>
      <c r="J52" s="331" t="s">
        <v>800</v>
      </c>
      <c r="K52" s="305"/>
      <c r="L52" s="302">
        <v>6.5061</v>
      </c>
      <c r="M52" s="331" t="s">
        <v>801</v>
      </c>
      <c r="N52" s="305"/>
      <c r="O52" s="302">
        <v>1.3398</v>
      </c>
      <c r="P52" s="356" t="s">
        <v>802</v>
      </c>
      <c r="Q52" s="305"/>
      <c r="R52" s="305"/>
      <c r="S52" s="305"/>
      <c r="T52" s="305"/>
    </row>
    <row r="53" spans="2:20" ht="13.5" customHeight="1">
      <c r="B53" s="312" t="s">
        <v>803</v>
      </c>
      <c r="C53" s="302">
        <v>18.1441</v>
      </c>
      <c r="D53" s="331" t="s">
        <v>804</v>
      </c>
      <c r="E53" s="305"/>
      <c r="F53" s="302">
        <v>33.7107</v>
      </c>
      <c r="G53" s="331" t="s">
        <v>805</v>
      </c>
      <c r="H53" s="305"/>
      <c r="I53" s="302">
        <v>35.0926</v>
      </c>
      <c r="J53" s="331" t="s">
        <v>806</v>
      </c>
      <c r="K53" s="305"/>
      <c r="L53" s="302">
        <v>10.7004</v>
      </c>
      <c r="M53" s="331" t="s">
        <v>807</v>
      </c>
      <c r="N53" s="305"/>
      <c r="O53" s="302">
        <v>2.3522</v>
      </c>
      <c r="P53" s="356" t="s">
        <v>808</v>
      </c>
      <c r="Q53" s="305"/>
      <c r="R53" s="305"/>
      <c r="S53" s="305"/>
      <c r="T53" s="305"/>
    </row>
    <row r="54" spans="2:20" ht="13.5" customHeight="1">
      <c r="B54" s="338" t="s">
        <v>105</v>
      </c>
      <c r="C54" s="334"/>
      <c r="D54" s="331"/>
      <c r="E54" s="305"/>
      <c r="F54" s="304"/>
      <c r="G54" s="331"/>
      <c r="H54" s="305"/>
      <c r="I54" s="304"/>
      <c r="J54" s="331"/>
      <c r="K54" s="305"/>
      <c r="L54" s="304"/>
      <c r="M54" s="331"/>
      <c r="N54" s="305"/>
      <c r="O54" s="304"/>
      <c r="P54" s="356"/>
      <c r="Q54" s="305"/>
      <c r="R54" s="305"/>
      <c r="S54" s="305"/>
      <c r="T54" s="305"/>
    </row>
    <row r="55" spans="2:20" ht="13.5" customHeight="1">
      <c r="B55" s="312" t="s">
        <v>105</v>
      </c>
      <c r="C55" s="302">
        <v>20.9397</v>
      </c>
      <c r="D55" s="331" t="s">
        <v>809</v>
      </c>
      <c r="E55" s="305"/>
      <c r="F55" s="302">
        <v>38.8688</v>
      </c>
      <c r="G55" s="331" t="s">
        <v>810</v>
      </c>
      <c r="H55" s="305"/>
      <c r="I55" s="302">
        <v>30.2335</v>
      </c>
      <c r="J55" s="331" t="s">
        <v>811</v>
      </c>
      <c r="K55" s="305"/>
      <c r="L55" s="302">
        <v>7.6716</v>
      </c>
      <c r="M55" s="331" t="s">
        <v>812</v>
      </c>
      <c r="N55" s="305"/>
      <c r="O55" s="302">
        <v>2.2863</v>
      </c>
      <c r="P55" s="356" t="s">
        <v>813</v>
      </c>
      <c r="Q55" s="305"/>
      <c r="R55" s="305"/>
      <c r="S55" s="305"/>
      <c r="T55" s="305"/>
    </row>
    <row r="56" spans="2:20" ht="13.5" customHeight="1">
      <c r="B56" s="312" t="s">
        <v>814</v>
      </c>
      <c r="C56" s="302">
        <v>19.972</v>
      </c>
      <c r="D56" s="331" t="s">
        <v>815</v>
      </c>
      <c r="E56" s="305"/>
      <c r="F56" s="302">
        <v>38.7585</v>
      </c>
      <c r="G56" s="331" t="s">
        <v>816</v>
      </c>
      <c r="H56" s="305"/>
      <c r="I56" s="302">
        <v>31.5238</v>
      </c>
      <c r="J56" s="331" t="s">
        <v>817</v>
      </c>
      <c r="K56" s="305"/>
      <c r="L56" s="302">
        <v>7.5161</v>
      </c>
      <c r="M56" s="331" t="s">
        <v>818</v>
      </c>
      <c r="N56" s="305"/>
      <c r="O56" s="302">
        <v>2.2297</v>
      </c>
      <c r="P56" s="356" t="s">
        <v>819</v>
      </c>
      <c r="Q56" s="305"/>
      <c r="R56" s="305"/>
      <c r="S56" s="305"/>
      <c r="T56" s="305"/>
    </row>
    <row r="57" spans="2:20" ht="13.5" customHeight="1">
      <c r="B57" s="312" t="s">
        <v>820</v>
      </c>
      <c r="C57" s="302">
        <v>21.87</v>
      </c>
      <c r="D57" s="331" t="s">
        <v>821</v>
      </c>
      <c r="E57" s="305"/>
      <c r="F57" s="302">
        <v>38.9749</v>
      </c>
      <c r="G57" s="331" t="s">
        <v>822</v>
      </c>
      <c r="H57" s="305"/>
      <c r="I57" s="302">
        <v>28.9932</v>
      </c>
      <c r="J57" s="331" t="s">
        <v>823</v>
      </c>
      <c r="K57" s="305"/>
      <c r="L57" s="302">
        <v>7.8211</v>
      </c>
      <c r="M57" s="331" t="s">
        <v>824</v>
      </c>
      <c r="N57" s="305"/>
      <c r="O57" s="302">
        <v>2.3408</v>
      </c>
      <c r="P57" s="356" t="s">
        <v>825</v>
      </c>
      <c r="Q57" s="305"/>
      <c r="R57" s="305"/>
      <c r="S57" s="305"/>
      <c r="T57" s="305"/>
    </row>
    <row r="58" spans="2:20" ht="13.5" customHeight="1">
      <c r="B58" s="339" t="s">
        <v>826</v>
      </c>
      <c r="C58" s="334"/>
      <c r="D58" s="331"/>
      <c r="E58" s="305"/>
      <c r="F58" s="357"/>
      <c r="G58" s="331"/>
      <c r="H58" s="305"/>
      <c r="I58" s="304"/>
      <c r="J58" s="331"/>
      <c r="K58" s="305"/>
      <c r="L58" s="357"/>
      <c r="M58" s="331"/>
      <c r="N58" s="305"/>
      <c r="O58" s="304"/>
      <c r="P58" s="356"/>
      <c r="Q58" s="305"/>
      <c r="R58" s="305"/>
      <c r="S58" s="305"/>
      <c r="T58" s="305"/>
    </row>
    <row r="59" spans="2:20" ht="13.5" customHeight="1">
      <c r="B59" s="340" t="s">
        <v>112</v>
      </c>
      <c r="C59" s="302">
        <v>26.9207</v>
      </c>
      <c r="D59" s="331" t="s">
        <v>827</v>
      </c>
      <c r="E59" s="305"/>
      <c r="F59" s="302">
        <v>39.2604</v>
      </c>
      <c r="G59" s="331" t="s">
        <v>828</v>
      </c>
      <c r="H59" s="305"/>
      <c r="I59" s="302">
        <v>28.3891</v>
      </c>
      <c r="J59" s="331" t="s">
        <v>829</v>
      </c>
      <c r="K59" s="305"/>
      <c r="L59" s="302">
        <v>4.4744</v>
      </c>
      <c r="M59" s="331" t="s">
        <v>830</v>
      </c>
      <c r="N59" s="305"/>
      <c r="O59" s="302">
        <v>0.9553</v>
      </c>
      <c r="P59" s="356" t="s">
        <v>831</v>
      </c>
      <c r="Q59" s="305"/>
      <c r="R59" s="305"/>
      <c r="S59" s="305"/>
      <c r="T59" s="305"/>
    </row>
    <row r="60" spans="2:20" ht="13.5" customHeight="1">
      <c r="B60" s="340" t="s">
        <v>118</v>
      </c>
      <c r="C60" s="302">
        <v>21.6745</v>
      </c>
      <c r="D60" s="331" t="s">
        <v>832</v>
      </c>
      <c r="E60" s="304"/>
      <c r="F60" s="302">
        <v>37.8725</v>
      </c>
      <c r="G60" s="331" t="s">
        <v>833</v>
      </c>
      <c r="H60" s="304"/>
      <c r="I60" s="302">
        <v>31.4128</v>
      </c>
      <c r="J60" s="331" t="s">
        <v>834</v>
      </c>
      <c r="K60" s="304"/>
      <c r="L60" s="302">
        <v>7.4136</v>
      </c>
      <c r="M60" s="331" t="s">
        <v>835</v>
      </c>
      <c r="N60" s="304"/>
      <c r="O60" s="302">
        <v>1.6266</v>
      </c>
      <c r="P60" s="356" t="s">
        <v>836</v>
      </c>
      <c r="Q60" s="305"/>
      <c r="R60" s="305"/>
      <c r="S60" s="305"/>
      <c r="T60" s="305"/>
    </row>
    <row r="61" spans="2:20" ht="13.5" customHeight="1">
      <c r="B61" s="340" t="s">
        <v>124</v>
      </c>
      <c r="C61" s="302">
        <v>21.036</v>
      </c>
      <c r="D61" s="331" t="s">
        <v>837</v>
      </c>
      <c r="E61" s="304"/>
      <c r="F61" s="302">
        <v>40.4641</v>
      </c>
      <c r="G61" s="331" t="s">
        <v>838</v>
      </c>
      <c r="H61" s="304"/>
      <c r="I61" s="302">
        <v>28.2326</v>
      </c>
      <c r="J61" s="331" t="s">
        <v>839</v>
      </c>
      <c r="K61" s="304"/>
      <c r="L61" s="302">
        <v>8.0115</v>
      </c>
      <c r="M61" s="331" t="s">
        <v>542</v>
      </c>
      <c r="N61" s="304"/>
      <c r="O61" s="302">
        <v>2.2559</v>
      </c>
      <c r="P61" s="356" t="s">
        <v>840</v>
      </c>
      <c r="Q61" s="305"/>
      <c r="R61" s="305"/>
      <c r="S61" s="305"/>
      <c r="T61" s="305"/>
    </row>
    <row r="62" spans="2:20" ht="13.5" customHeight="1">
      <c r="B62" s="340" t="s">
        <v>130</v>
      </c>
      <c r="C62" s="302">
        <v>15.8495</v>
      </c>
      <c r="D62" s="331" t="s">
        <v>841</v>
      </c>
      <c r="E62" s="304"/>
      <c r="F62" s="302">
        <v>37.1231</v>
      </c>
      <c r="G62" s="331" t="s">
        <v>842</v>
      </c>
      <c r="H62" s="304"/>
      <c r="I62" s="302">
        <v>33.8338</v>
      </c>
      <c r="J62" s="331" t="s">
        <v>843</v>
      </c>
      <c r="K62" s="304"/>
      <c r="L62" s="302">
        <v>10.0969</v>
      </c>
      <c r="M62" s="331" t="s">
        <v>844</v>
      </c>
      <c r="N62" s="304"/>
      <c r="O62" s="302">
        <v>3.0967</v>
      </c>
      <c r="P62" s="356" t="s">
        <v>845</v>
      </c>
      <c r="Q62" s="305"/>
      <c r="R62" s="305"/>
      <c r="S62" s="305"/>
      <c r="T62" s="305"/>
    </row>
    <row r="63" spans="2:20" ht="13.5" customHeight="1">
      <c r="B63" s="340" t="s">
        <v>136</v>
      </c>
      <c r="C63" s="302">
        <v>14.4322</v>
      </c>
      <c r="D63" s="331" t="s">
        <v>846</v>
      </c>
      <c r="E63" s="304"/>
      <c r="F63" s="302">
        <v>32.4397</v>
      </c>
      <c r="G63" s="331" t="s">
        <v>847</v>
      </c>
      <c r="H63" s="304"/>
      <c r="I63" s="302">
        <v>36.9485</v>
      </c>
      <c r="J63" s="331" t="s">
        <v>848</v>
      </c>
      <c r="K63" s="304"/>
      <c r="L63" s="302">
        <v>11.4142</v>
      </c>
      <c r="M63" s="331" t="s">
        <v>849</v>
      </c>
      <c r="N63" s="304"/>
      <c r="O63" s="302">
        <v>4.7655</v>
      </c>
      <c r="P63" s="356" t="s">
        <v>850</v>
      </c>
      <c r="Q63" s="305"/>
      <c r="R63" s="305"/>
      <c r="S63" s="305"/>
      <c r="T63" s="305"/>
    </row>
    <row r="64" spans="2:20" ht="13.5" customHeight="1">
      <c r="B64" s="339" t="s">
        <v>851</v>
      </c>
      <c r="C64" s="334"/>
      <c r="D64" s="331"/>
      <c r="E64" s="304"/>
      <c r="F64" s="357"/>
      <c r="G64" s="331"/>
      <c r="H64" s="304"/>
      <c r="I64" s="304"/>
      <c r="J64" s="331"/>
      <c r="K64" s="304"/>
      <c r="L64" s="357"/>
      <c r="M64" s="331"/>
      <c r="N64" s="304"/>
      <c r="O64" s="304"/>
      <c r="P64" s="356"/>
      <c r="Q64" s="305"/>
      <c r="R64" s="305"/>
      <c r="S64" s="305"/>
      <c r="T64" s="305"/>
    </row>
    <row r="65" spans="2:20" ht="13.5" customHeight="1">
      <c r="B65" s="340" t="s">
        <v>852</v>
      </c>
      <c r="C65" s="302">
        <v>25.6358</v>
      </c>
      <c r="D65" s="331" t="s">
        <v>853</v>
      </c>
      <c r="E65" s="304"/>
      <c r="F65" s="302">
        <v>39.1528</v>
      </c>
      <c r="G65" s="331" t="s">
        <v>854</v>
      </c>
      <c r="H65" s="304"/>
      <c r="I65" s="302">
        <v>30.1816</v>
      </c>
      <c r="J65" s="331" t="s">
        <v>855</v>
      </c>
      <c r="K65" s="304"/>
      <c r="L65" s="302">
        <v>4.4744</v>
      </c>
      <c r="M65" s="331" t="s">
        <v>856</v>
      </c>
      <c r="N65" s="304"/>
      <c r="O65" s="302">
        <v>0.5553</v>
      </c>
      <c r="P65" s="356" t="s">
        <v>857</v>
      </c>
      <c r="Q65" s="305"/>
      <c r="R65" s="305"/>
      <c r="S65" s="305"/>
      <c r="T65" s="305"/>
    </row>
    <row r="66" spans="2:20" ht="13.5" customHeight="1">
      <c r="B66" s="340" t="s">
        <v>858</v>
      </c>
      <c r="C66" s="302">
        <v>22.1198</v>
      </c>
      <c r="D66" s="331" t="s">
        <v>859</v>
      </c>
      <c r="E66" s="304"/>
      <c r="F66" s="302">
        <v>36.5083</v>
      </c>
      <c r="G66" s="331" t="s">
        <v>860</v>
      </c>
      <c r="H66" s="304"/>
      <c r="I66" s="302">
        <v>33.3221</v>
      </c>
      <c r="J66" s="331" t="s">
        <v>861</v>
      </c>
      <c r="K66" s="304"/>
      <c r="L66" s="302">
        <v>6.8953</v>
      </c>
      <c r="M66" s="331" t="s">
        <v>862</v>
      </c>
      <c r="N66" s="304"/>
      <c r="O66" s="302">
        <v>1.1545</v>
      </c>
      <c r="P66" s="356" t="s">
        <v>863</v>
      </c>
      <c r="Q66" s="305"/>
      <c r="R66" s="305"/>
      <c r="S66" s="305"/>
      <c r="T66" s="305"/>
    </row>
    <row r="67" spans="2:20" ht="13.5" customHeight="1">
      <c r="B67" s="340" t="s">
        <v>864</v>
      </c>
      <c r="C67" s="302">
        <v>19.1813</v>
      </c>
      <c r="D67" s="331" t="s">
        <v>865</v>
      </c>
      <c r="E67" s="304"/>
      <c r="F67" s="302">
        <v>39.4666</v>
      </c>
      <c r="G67" s="331" t="s">
        <v>866</v>
      </c>
      <c r="H67" s="304"/>
      <c r="I67" s="302">
        <v>31.1242</v>
      </c>
      <c r="J67" s="331" t="s">
        <v>867</v>
      </c>
      <c r="K67" s="304"/>
      <c r="L67" s="302">
        <v>8.3252</v>
      </c>
      <c r="M67" s="331" t="s">
        <v>868</v>
      </c>
      <c r="N67" s="304"/>
      <c r="O67" s="302">
        <v>1.9027</v>
      </c>
      <c r="P67" s="356" t="s">
        <v>869</v>
      </c>
      <c r="Q67" s="305"/>
      <c r="R67" s="305"/>
      <c r="S67" s="305"/>
      <c r="T67" s="305"/>
    </row>
    <row r="68" spans="2:20" ht="13.5" customHeight="1">
      <c r="B68" s="340" t="s">
        <v>870</v>
      </c>
      <c r="C68" s="302">
        <v>15.1482</v>
      </c>
      <c r="D68" s="331" t="s">
        <v>871</v>
      </c>
      <c r="E68" s="304"/>
      <c r="F68" s="302">
        <v>38.9463</v>
      </c>
      <c r="G68" s="331" t="s">
        <v>872</v>
      </c>
      <c r="H68" s="304"/>
      <c r="I68" s="302">
        <v>33.7546</v>
      </c>
      <c r="J68" s="331" t="s">
        <v>873</v>
      </c>
      <c r="K68" s="304"/>
      <c r="L68" s="302">
        <v>9.8268</v>
      </c>
      <c r="M68" s="331" t="s">
        <v>874</v>
      </c>
      <c r="N68" s="304"/>
      <c r="O68" s="302">
        <v>2.3241</v>
      </c>
      <c r="P68" s="356" t="s">
        <v>875</v>
      </c>
      <c r="Q68" s="305"/>
      <c r="R68" s="305"/>
      <c r="S68" s="305"/>
      <c r="T68" s="305"/>
    </row>
    <row r="69" spans="2:20" ht="13.5" customHeight="1">
      <c r="B69" s="340" t="s">
        <v>876</v>
      </c>
      <c r="C69" s="302">
        <v>14.0828</v>
      </c>
      <c r="D69" s="331" t="s">
        <v>877</v>
      </c>
      <c r="E69" s="304"/>
      <c r="F69" s="302">
        <v>31.1759</v>
      </c>
      <c r="G69" s="331" t="s">
        <v>878</v>
      </c>
      <c r="H69" s="304"/>
      <c r="I69" s="302">
        <v>36.6912</v>
      </c>
      <c r="J69" s="331" t="s">
        <v>879</v>
      </c>
      <c r="K69" s="304"/>
      <c r="L69" s="302">
        <v>11.7823</v>
      </c>
      <c r="M69" s="331" t="s">
        <v>880</v>
      </c>
      <c r="N69" s="304"/>
      <c r="O69" s="302">
        <v>6.2678</v>
      </c>
      <c r="P69" s="356" t="s">
        <v>881</v>
      </c>
      <c r="Q69" s="305"/>
      <c r="R69" s="305"/>
      <c r="S69" s="305"/>
      <c r="T69" s="305"/>
    </row>
    <row r="70" spans="2:20" ht="13.5" customHeight="1">
      <c r="B70" s="339" t="s">
        <v>882</v>
      </c>
      <c r="C70" s="334"/>
      <c r="D70" s="331"/>
      <c r="E70" s="304"/>
      <c r="F70" s="357"/>
      <c r="G70" s="331"/>
      <c r="H70" s="304"/>
      <c r="I70" s="304"/>
      <c r="J70" s="331"/>
      <c r="K70" s="304"/>
      <c r="L70" s="357"/>
      <c r="M70" s="331"/>
      <c r="N70" s="304"/>
      <c r="O70" s="304"/>
      <c r="P70" s="356"/>
      <c r="Q70" s="305"/>
      <c r="R70" s="305"/>
      <c r="S70" s="305"/>
      <c r="T70" s="305"/>
    </row>
    <row r="71" spans="2:20" ht="13.5" customHeight="1">
      <c r="B71" s="340" t="s">
        <v>883</v>
      </c>
      <c r="C71" s="302">
        <v>28.2805</v>
      </c>
      <c r="D71" s="331" t="s">
        <v>884</v>
      </c>
      <c r="E71" s="304"/>
      <c r="F71" s="302">
        <v>39.3744</v>
      </c>
      <c r="G71" s="331" t="s">
        <v>885</v>
      </c>
      <c r="H71" s="304"/>
      <c r="I71" s="302">
        <v>26.4921</v>
      </c>
      <c r="J71" s="331" t="s">
        <v>886</v>
      </c>
      <c r="K71" s="304"/>
      <c r="L71" s="302">
        <v>4.4744</v>
      </c>
      <c r="M71" s="331" t="s">
        <v>887</v>
      </c>
      <c r="N71" s="304"/>
      <c r="O71" s="302">
        <v>1.3786</v>
      </c>
      <c r="P71" s="356" t="s">
        <v>888</v>
      </c>
      <c r="Q71" s="305"/>
      <c r="R71" s="305"/>
      <c r="S71" s="305"/>
      <c r="T71" s="305"/>
    </row>
    <row r="72" spans="2:20" ht="13.5" customHeight="1">
      <c r="B72" s="340" t="s">
        <v>889</v>
      </c>
      <c r="C72" s="302">
        <v>21.2168</v>
      </c>
      <c r="D72" s="331" t="s">
        <v>890</v>
      </c>
      <c r="E72" s="304"/>
      <c r="F72" s="302">
        <v>39.2745</v>
      </c>
      <c r="G72" s="331" t="s">
        <v>891</v>
      </c>
      <c r="H72" s="304"/>
      <c r="I72" s="302">
        <v>29.4505</v>
      </c>
      <c r="J72" s="331" t="s">
        <v>892</v>
      </c>
      <c r="K72" s="304"/>
      <c r="L72" s="302">
        <v>7.9464</v>
      </c>
      <c r="M72" s="331" t="s">
        <v>893</v>
      </c>
      <c r="N72" s="304"/>
      <c r="O72" s="302">
        <v>2.1119</v>
      </c>
      <c r="P72" s="356" t="s">
        <v>894</v>
      </c>
      <c r="Q72" s="305"/>
      <c r="R72" s="305"/>
      <c r="S72" s="305"/>
      <c r="T72" s="305"/>
    </row>
    <row r="73" spans="2:20" ht="13.5" customHeight="1">
      <c r="B73" s="340" t="s">
        <v>895</v>
      </c>
      <c r="C73" s="302">
        <v>22.7827</v>
      </c>
      <c r="D73" s="331" t="s">
        <v>896</v>
      </c>
      <c r="E73" s="304"/>
      <c r="F73" s="302">
        <v>41.4035</v>
      </c>
      <c r="G73" s="331" t="s">
        <v>897</v>
      </c>
      <c r="H73" s="304"/>
      <c r="I73" s="302">
        <v>25.5094</v>
      </c>
      <c r="J73" s="331" t="s">
        <v>898</v>
      </c>
      <c r="K73" s="304"/>
      <c r="L73" s="302">
        <v>7.716</v>
      </c>
      <c r="M73" s="331" t="s">
        <v>899</v>
      </c>
      <c r="N73" s="304"/>
      <c r="O73" s="302">
        <v>2.5885</v>
      </c>
      <c r="P73" s="356" t="s">
        <v>900</v>
      </c>
      <c r="Q73" s="305"/>
      <c r="R73" s="305"/>
      <c r="S73" s="305"/>
      <c r="T73" s="305"/>
    </row>
    <row r="74" spans="2:20" ht="13.5" customHeight="1">
      <c r="B74" s="340" t="s">
        <v>901</v>
      </c>
      <c r="C74" s="302">
        <v>16.4726</v>
      </c>
      <c r="D74" s="331" t="s">
        <v>902</v>
      </c>
      <c r="E74" s="304"/>
      <c r="F74" s="302">
        <v>35.5031</v>
      </c>
      <c r="G74" s="331" t="s">
        <v>903</v>
      </c>
      <c r="H74" s="304"/>
      <c r="I74" s="302">
        <v>33.9043</v>
      </c>
      <c r="J74" s="331" t="s">
        <v>904</v>
      </c>
      <c r="K74" s="304"/>
      <c r="L74" s="302">
        <v>10.3369</v>
      </c>
      <c r="M74" s="331" t="s">
        <v>905</v>
      </c>
      <c r="N74" s="304"/>
      <c r="O74" s="302">
        <v>3.7831</v>
      </c>
      <c r="P74" s="356" t="s">
        <v>906</v>
      </c>
      <c r="Q74" s="305"/>
      <c r="R74" s="305"/>
      <c r="S74" s="305"/>
      <c r="T74" s="305"/>
    </row>
    <row r="75" spans="2:20" ht="13.5" customHeight="1">
      <c r="B75" s="341" t="s">
        <v>907</v>
      </c>
      <c r="C75" s="349">
        <v>14.7221</v>
      </c>
      <c r="D75" s="337" t="s">
        <v>908</v>
      </c>
      <c r="E75" s="325"/>
      <c r="F75" s="349">
        <v>33.4885</v>
      </c>
      <c r="G75" s="337" t="s">
        <v>909</v>
      </c>
      <c r="H75" s="325"/>
      <c r="I75" s="349">
        <v>37.162</v>
      </c>
      <c r="J75" s="337" t="s">
        <v>910</v>
      </c>
      <c r="K75" s="325"/>
      <c r="L75" s="349">
        <v>11.1087</v>
      </c>
      <c r="M75" s="337" t="s">
        <v>911</v>
      </c>
      <c r="N75" s="325"/>
      <c r="O75" s="349">
        <v>3.5188</v>
      </c>
      <c r="P75" s="358" t="s">
        <v>912</v>
      </c>
      <c r="Q75" s="305"/>
      <c r="R75" s="305"/>
      <c r="S75" s="305"/>
      <c r="T75" s="305"/>
    </row>
    <row r="76" spans="2:20" ht="12.75">
      <c r="B76" s="34" t="s">
        <v>365</v>
      </c>
      <c r="C76" s="327"/>
      <c r="D76" s="327"/>
      <c r="E76" s="298"/>
      <c r="F76" s="298"/>
      <c r="G76" s="300"/>
      <c r="H76" s="327"/>
      <c r="I76" s="327"/>
      <c r="J76" s="298"/>
      <c r="K76" s="298"/>
      <c r="L76" s="298"/>
      <c r="M76" s="298"/>
      <c r="N76" s="321"/>
      <c r="O76" s="298"/>
      <c r="P76" s="327"/>
      <c r="Q76" s="327"/>
      <c r="R76" s="298"/>
      <c r="S76" s="321"/>
      <c r="T76" s="321"/>
    </row>
    <row r="77" spans="2:20" ht="12.75">
      <c r="B77" s="34" t="s">
        <v>143</v>
      </c>
      <c r="C77" s="327"/>
      <c r="D77" s="327"/>
      <c r="E77" s="298"/>
      <c r="F77" s="298"/>
      <c r="G77" s="300"/>
      <c r="H77" s="327"/>
      <c r="I77" s="327"/>
      <c r="J77" s="298"/>
      <c r="K77" s="298"/>
      <c r="L77" s="298"/>
      <c r="M77" s="298"/>
      <c r="N77" s="321"/>
      <c r="O77" s="298"/>
      <c r="P77" s="327"/>
      <c r="Q77" s="327"/>
      <c r="R77" s="298"/>
      <c r="S77" s="321"/>
      <c r="T77" s="321"/>
    </row>
    <row r="78" spans="2:20" ht="12.75">
      <c r="B78" s="34"/>
      <c r="C78" s="327"/>
      <c r="D78" s="327"/>
      <c r="E78" s="298"/>
      <c r="F78" s="298"/>
      <c r="G78" s="300"/>
      <c r="H78" s="327"/>
      <c r="I78" s="327"/>
      <c r="J78" s="298"/>
      <c r="K78" s="298"/>
      <c r="L78" s="298"/>
      <c r="M78" s="298"/>
      <c r="N78" s="321"/>
      <c r="O78" s="298"/>
      <c r="P78" s="327"/>
      <c r="Q78" s="327"/>
      <c r="R78" s="298"/>
      <c r="S78" s="321"/>
      <c r="T78" s="321"/>
    </row>
    <row r="79" spans="2:20" ht="15">
      <c r="B79" s="306" t="s">
        <v>144</v>
      </c>
      <c r="C79" s="327"/>
      <c r="D79" s="327"/>
      <c r="E79" s="298"/>
      <c r="F79" s="298"/>
      <c r="G79" s="321"/>
      <c r="H79" s="327"/>
      <c r="I79" s="327"/>
      <c r="J79" s="298"/>
      <c r="K79" s="298"/>
      <c r="L79" s="298"/>
      <c r="M79" s="298"/>
      <c r="N79" s="321"/>
      <c r="O79" s="298"/>
      <c r="P79" s="327"/>
      <c r="Q79" s="327"/>
      <c r="R79" s="298"/>
      <c r="S79" s="293"/>
      <c r="T79" s="293"/>
    </row>
    <row r="80" spans="2:20" ht="53.25" customHeight="1">
      <c r="B80" s="1723" t="s">
        <v>145</v>
      </c>
      <c r="C80" s="1723"/>
      <c r="D80" s="1723"/>
      <c r="E80" s="1723"/>
      <c r="F80" s="1723"/>
      <c r="G80" s="1723"/>
      <c r="H80" s="1723"/>
      <c r="I80" s="1723"/>
      <c r="J80" s="1723"/>
      <c r="K80" s="1723"/>
      <c r="L80" s="1723"/>
      <c r="M80" s="1723"/>
      <c r="N80" s="1723"/>
      <c r="O80" s="1723"/>
      <c r="P80" s="1723"/>
      <c r="Q80" s="327"/>
      <c r="R80" s="298"/>
      <c r="S80" s="293"/>
      <c r="T80" s="293"/>
    </row>
    <row r="81" spans="2:20" ht="20.25" customHeight="1">
      <c r="B81" s="343" t="s">
        <v>146</v>
      </c>
      <c r="C81" s="1" t="s">
        <v>617</v>
      </c>
      <c r="D81" s="309"/>
      <c r="E81" s="303"/>
      <c r="F81" s="303"/>
      <c r="G81" s="304"/>
      <c r="H81" s="302"/>
      <c r="I81" s="302"/>
      <c r="J81" s="303"/>
      <c r="K81" s="303"/>
      <c r="L81" s="303"/>
      <c r="M81" s="303"/>
      <c r="N81" s="304"/>
      <c r="O81" s="303"/>
      <c r="P81" s="302"/>
      <c r="Q81" s="302"/>
      <c r="R81" s="303"/>
      <c r="S81" s="305"/>
      <c r="T81" s="305"/>
    </row>
    <row r="82" spans="2:20" ht="12.75">
      <c r="B82" s="305"/>
      <c r="C82" s="310" t="s">
        <v>147</v>
      </c>
      <c r="D82" s="310"/>
      <c r="E82" s="303"/>
      <c r="F82" s="303"/>
      <c r="G82" s="304"/>
      <c r="H82" s="302"/>
      <c r="I82" s="302"/>
      <c r="J82" s="303"/>
      <c r="K82" s="303"/>
      <c r="L82" s="303"/>
      <c r="M82" s="303"/>
      <c r="N82" s="304"/>
      <c r="O82" s="303"/>
      <c r="P82" s="302"/>
      <c r="Q82" s="302"/>
      <c r="R82" s="303"/>
      <c r="S82" s="305"/>
      <c r="T82" s="304"/>
    </row>
    <row r="83" spans="2:20" ht="12.75">
      <c r="B83" s="305"/>
      <c r="C83" s="310" t="s">
        <v>148</v>
      </c>
      <c r="D83" s="310"/>
      <c r="E83" s="303"/>
      <c r="F83" s="303"/>
      <c r="G83" s="304"/>
      <c r="H83" s="302"/>
      <c r="I83" s="302"/>
      <c r="J83" s="303"/>
      <c r="K83" s="303"/>
      <c r="L83" s="303"/>
      <c r="M83" s="303"/>
      <c r="N83" s="304"/>
      <c r="O83" s="303"/>
      <c r="P83" s="302"/>
      <c r="Q83" s="302"/>
      <c r="R83" s="303"/>
      <c r="S83" s="305"/>
      <c r="T83" s="304"/>
    </row>
    <row r="84" spans="2:20" ht="12.75">
      <c r="B84" s="336" t="s">
        <v>149</v>
      </c>
      <c r="C84" s="1726" t="s">
        <v>913</v>
      </c>
      <c r="D84" s="1726"/>
      <c r="E84" s="1726"/>
      <c r="F84" s="1726"/>
      <c r="G84" s="1726"/>
      <c r="H84" s="1726"/>
      <c r="I84" s="1726"/>
      <c r="J84" s="1726"/>
      <c r="K84" s="1726"/>
      <c r="L84" s="1726"/>
      <c r="M84" s="1726"/>
      <c r="N84" s="1726"/>
      <c r="O84" s="1726"/>
      <c r="P84" s="1726"/>
      <c r="Q84" s="350"/>
      <c r="R84" s="1760" t="s">
        <v>152</v>
      </c>
      <c r="S84" s="321"/>
      <c r="T84" s="293"/>
    </row>
    <row r="85" spans="2:20" ht="12.75">
      <c r="B85" s="351"/>
      <c r="C85" s="1762" t="s">
        <v>619</v>
      </c>
      <c r="D85" s="1762"/>
      <c r="E85" s="1762"/>
      <c r="F85" s="1762" t="s">
        <v>620</v>
      </c>
      <c r="G85" s="1762"/>
      <c r="H85" s="1762"/>
      <c r="I85" s="1762" t="s">
        <v>621</v>
      </c>
      <c r="J85" s="1762"/>
      <c r="K85" s="1762"/>
      <c r="L85" s="1762" t="s">
        <v>622</v>
      </c>
      <c r="M85" s="1762"/>
      <c r="N85" s="1762"/>
      <c r="O85" s="1762" t="s">
        <v>623</v>
      </c>
      <c r="P85" s="1762"/>
      <c r="Q85" s="1762"/>
      <c r="R85" s="1761"/>
      <c r="S85" s="321"/>
      <c r="T85" s="293"/>
    </row>
    <row r="86" spans="2:20" ht="12.75">
      <c r="B86" s="338" t="s">
        <v>153</v>
      </c>
      <c r="C86" s="302"/>
      <c r="D86" s="304"/>
      <c r="E86" s="304"/>
      <c r="F86" s="302"/>
      <c r="G86" s="304"/>
      <c r="H86" s="304"/>
      <c r="I86" s="302"/>
      <c r="J86" s="304"/>
      <c r="K86" s="304"/>
      <c r="L86" s="302"/>
      <c r="M86" s="304"/>
      <c r="N86" s="304"/>
      <c r="O86" s="302"/>
      <c r="P86" s="304"/>
      <c r="Q86" s="304"/>
      <c r="R86" s="352"/>
      <c r="S86" s="304"/>
      <c r="T86" s="305"/>
    </row>
    <row r="87" spans="2:20" ht="12.75">
      <c r="B87" s="312" t="s">
        <v>154</v>
      </c>
      <c r="C87" s="320">
        <v>0.9349159997772952</v>
      </c>
      <c r="D87" s="331" t="s">
        <v>914</v>
      </c>
      <c r="E87" s="304" t="s">
        <v>156</v>
      </c>
      <c r="F87" s="320">
        <v>0.98270698917625</v>
      </c>
      <c r="G87" s="331" t="s">
        <v>915</v>
      </c>
      <c r="H87" s="304" t="s">
        <v>156</v>
      </c>
      <c r="I87" s="320">
        <v>1.0806044047910175</v>
      </c>
      <c r="J87" s="331" t="s">
        <v>916</v>
      </c>
      <c r="K87" s="304" t="s">
        <v>161</v>
      </c>
      <c r="L87" s="320">
        <v>0.98622397606391</v>
      </c>
      <c r="M87" s="331" t="s">
        <v>917</v>
      </c>
      <c r="N87" s="304" t="s">
        <v>156</v>
      </c>
      <c r="O87" s="320">
        <v>0.8735468857587335</v>
      </c>
      <c r="P87" s="331" t="s">
        <v>918</v>
      </c>
      <c r="Q87" s="304" t="s">
        <v>156</v>
      </c>
      <c r="R87" s="352" t="s">
        <v>157</v>
      </c>
      <c r="S87" s="304"/>
      <c r="T87" s="305"/>
    </row>
    <row r="88" spans="2:20" ht="12.75">
      <c r="B88" s="338" t="s">
        <v>158</v>
      </c>
      <c r="C88" s="320"/>
      <c r="D88" s="331"/>
      <c r="E88" s="304"/>
      <c r="F88" s="320"/>
      <c r="G88" s="331"/>
      <c r="H88" s="304"/>
      <c r="I88" s="320"/>
      <c r="J88" s="331"/>
      <c r="K88" s="304"/>
      <c r="L88" s="320"/>
      <c r="M88" s="331"/>
      <c r="N88" s="304"/>
      <c r="O88" s="320"/>
      <c r="P88" s="331"/>
      <c r="Q88" s="304"/>
      <c r="R88" s="353"/>
      <c r="S88" s="304"/>
      <c r="T88" s="305"/>
    </row>
    <row r="89" spans="2:20" ht="12.75">
      <c r="B89" s="312" t="s">
        <v>159</v>
      </c>
      <c r="C89" s="320">
        <v>0.7359141920181529</v>
      </c>
      <c r="D89" s="331" t="s">
        <v>919</v>
      </c>
      <c r="E89" s="304" t="s">
        <v>161</v>
      </c>
      <c r="F89" s="320">
        <v>0.8425354517918222</v>
      </c>
      <c r="G89" s="331" t="s">
        <v>920</v>
      </c>
      <c r="H89" s="304" t="s">
        <v>161</v>
      </c>
      <c r="I89" s="320">
        <v>1.1317252877332915</v>
      </c>
      <c r="J89" s="331" t="s">
        <v>921</v>
      </c>
      <c r="K89" s="304" t="s">
        <v>161</v>
      </c>
      <c r="L89" s="320">
        <v>1.6828452012361008</v>
      </c>
      <c r="M89" s="331" t="s">
        <v>922</v>
      </c>
      <c r="N89" s="304" t="s">
        <v>161</v>
      </c>
      <c r="O89" s="320">
        <v>2.52680186575465</v>
      </c>
      <c r="P89" s="331" t="s">
        <v>923</v>
      </c>
      <c r="Q89" s="304" t="s">
        <v>161</v>
      </c>
      <c r="R89" s="352" t="s">
        <v>162</v>
      </c>
      <c r="S89" s="304"/>
      <c r="T89" s="305"/>
    </row>
    <row r="90" spans="2:20" ht="12.75">
      <c r="B90" s="312" t="s">
        <v>163</v>
      </c>
      <c r="C90" s="320">
        <v>0.8850056158428553</v>
      </c>
      <c r="D90" s="331" t="s">
        <v>924</v>
      </c>
      <c r="E90" s="304" t="s">
        <v>156</v>
      </c>
      <c r="F90" s="320">
        <v>0.8556323941355609</v>
      </c>
      <c r="G90" s="331" t="s">
        <v>925</v>
      </c>
      <c r="H90" s="304" t="s">
        <v>161</v>
      </c>
      <c r="I90" s="320">
        <v>0.9891614612202384</v>
      </c>
      <c r="J90" s="331" t="s">
        <v>926</v>
      </c>
      <c r="K90" s="304" t="s">
        <v>156</v>
      </c>
      <c r="L90" s="320">
        <v>1.8908211655247655</v>
      </c>
      <c r="M90" s="331" t="s">
        <v>927</v>
      </c>
      <c r="N90" s="304" t="s">
        <v>161</v>
      </c>
      <c r="O90" s="320">
        <v>2.133362788184779</v>
      </c>
      <c r="P90" s="331" t="s">
        <v>928</v>
      </c>
      <c r="Q90" s="304" t="s">
        <v>161</v>
      </c>
      <c r="R90" s="352" t="s">
        <v>157</v>
      </c>
      <c r="S90" s="304"/>
      <c r="T90" s="305"/>
    </row>
    <row r="91" spans="2:20" ht="12.75">
      <c r="B91" s="312" t="s">
        <v>165</v>
      </c>
      <c r="C91" s="320">
        <v>0.6089147780213067</v>
      </c>
      <c r="D91" s="331" t="s">
        <v>929</v>
      </c>
      <c r="E91" s="304" t="s">
        <v>161</v>
      </c>
      <c r="F91" s="320">
        <v>0.8306304863724391</v>
      </c>
      <c r="G91" s="331" t="s">
        <v>930</v>
      </c>
      <c r="H91" s="304" t="s">
        <v>161</v>
      </c>
      <c r="I91" s="320">
        <v>1.2798423087704147</v>
      </c>
      <c r="J91" s="331" t="s">
        <v>931</v>
      </c>
      <c r="K91" s="304" t="s">
        <v>161</v>
      </c>
      <c r="L91" s="320">
        <v>1.4991725173809456</v>
      </c>
      <c r="M91" s="331" t="s">
        <v>932</v>
      </c>
      <c r="N91" s="304" t="s">
        <v>161</v>
      </c>
      <c r="O91" s="320">
        <v>2.87528362251231</v>
      </c>
      <c r="P91" s="331" t="s">
        <v>933</v>
      </c>
      <c r="Q91" s="304" t="s">
        <v>161</v>
      </c>
      <c r="R91" s="352" t="s">
        <v>157</v>
      </c>
      <c r="S91" s="304"/>
      <c r="T91" s="305"/>
    </row>
    <row r="92" spans="2:20" ht="12.75">
      <c r="B92" s="355" t="s">
        <v>93</v>
      </c>
      <c r="C92" s="320"/>
      <c r="D92" s="331"/>
      <c r="E92" s="304"/>
      <c r="F92" s="320"/>
      <c r="G92" s="331"/>
      <c r="H92" s="304"/>
      <c r="I92" s="320"/>
      <c r="J92" s="331"/>
      <c r="K92" s="304"/>
      <c r="L92" s="320"/>
      <c r="M92" s="331"/>
      <c r="N92" s="304"/>
      <c r="O92" s="320"/>
      <c r="P92" s="331"/>
      <c r="Q92" s="304"/>
      <c r="R92" s="353"/>
      <c r="S92" s="304"/>
      <c r="T92" s="305"/>
    </row>
    <row r="93" spans="2:20" ht="12.75">
      <c r="B93" s="312" t="s">
        <v>167</v>
      </c>
      <c r="C93" s="320">
        <v>0.759845008517903</v>
      </c>
      <c r="D93" s="331" t="s">
        <v>934</v>
      </c>
      <c r="E93" s="304" t="s">
        <v>161</v>
      </c>
      <c r="F93" s="320">
        <v>0.8226741805962287</v>
      </c>
      <c r="G93" s="331" t="s">
        <v>935</v>
      </c>
      <c r="H93" s="304" t="s">
        <v>161</v>
      </c>
      <c r="I93" s="320">
        <v>1.2183744192816324</v>
      </c>
      <c r="J93" s="331" t="s">
        <v>936</v>
      </c>
      <c r="K93" s="304" t="s">
        <v>161</v>
      </c>
      <c r="L93" s="320">
        <v>1.624281038573315</v>
      </c>
      <c r="M93" s="331" t="s">
        <v>937</v>
      </c>
      <c r="N93" s="304" t="s">
        <v>161</v>
      </c>
      <c r="O93" s="320">
        <v>1.4429253083619389</v>
      </c>
      <c r="P93" s="331" t="s">
        <v>938</v>
      </c>
      <c r="Q93" s="304" t="s">
        <v>156</v>
      </c>
      <c r="R93" s="352" t="s">
        <v>162</v>
      </c>
      <c r="S93" s="304"/>
      <c r="T93" s="305"/>
    </row>
    <row r="94" spans="2:20" ht="12.75">
      <c r="B94" s="312" t="s">
        <v>169</v>
      </c>
      <c r="C94" s="320">
        <v>0.7013840977012332</v>
      </c>
      <c r="D94" s="331" t="s">
        <v>939</v>
      </c>
      <c r="E94" s="304" t="s">
        <v>161</v>
      </c>
      <c r="F94" s="320">
        <v>0.7764347511790206</v>
      </c>
      <c r="G94" s="331" t="s">
        <v>940</v>
      </c>
      <c r="H94" s="304" t="s">
        <v>161</v>
      </c>
      <c r="I94" s="320">
        <v>1.2627054965331141</v>
      </c>
      <c r="J94" s="331" t="s">
        <v>941</v>
      </c>
      <c r="K94" s="304" t="s">
        <v>161</v>
      </c>
      <c r="L94" s="320">
        <v>1.8205591136981127</v>
      </c>
      <c r="M94" s="331" t="s">
        <v>942</v>
      </c>
      <c r="N94" s="304" t="s">
        <v>161</v>
      </c>
      <c r="O94" s="320">
        <v>1.6070291993465653</v>
      </c>
      <c r="P94" s="331" t="s">
        <v>943</v>
      </c>
      <c r="Q94" s="304" t="s">
        <v>156</v>
      </c>
      <c r="R94" s="352" t="s">
        <v>157</v>
      </c>
      <c r="S94" s="304"/>
      <c r="T94" s="305"/>
    </row>
    <row r="95" spans="2:20" ht="12.75">
      <c r="B95" s="312" t="s">
        <v>171</v>
      </c>
      <c r="C95" s="320">
        <v>0.8101582502111128</v>
      </c>
      <c r="D95" s="331" t="s">
        <v>944</v>
      </c>
      <c r="E95" s="304" t="s">
        <v>156</v>
      </c>
      <c r="F95" s="320">
        <v>0.8611121644061306</v>
      </c>
      <c r="G95" s="331" t="s">
        <v>945</v>
      </c>
      <c r="H95" s="304" t="s">
        <v>156</v>
      </c>
      <c r="I95" s="320">
        <v>1.179136777493483</v>
      </c>
      <c r="J95" s="331" t="s">
        <v>946</v>
      </c>
      <c r="K95" s="304" t="s">
        <v>161</v>
      </c>
      <c r="L95" s="320">
        <v>1.4682964045615197</v>
      </c>
      <c r="M95" s="331" t="s">
        <v>947</v>
      </c>
      <c r="N95" s="304" t="s">
        <v>161</v>
      </c>
      <c r="O95" s="320">
        <v>1.3210617179444677</v>
      </c>
      <c r="P95" s="331" t="s">
        <v>948</v>
      </c>
      <c r="Q95" s="304" t="s">
        <v>156</v>
      </c>
      <c r="R95" s="352" t="s">
        <v>157</v>
      </c>
      <c r="S95" s="304"/>
      <c r="T95" s="305"/>
    </row>
    <row r="96" spans="2:20" ht="12.75">
      <c r="B96" s="355" t="s">
        <v>99</v>
      </c>
      <c r="C96" s="320"/>
      <c r="D96" s="331"/>
      <c r="E96" s="304"/>
      <c r="F96" s="320"/>
      <c r="G96" s="331"/>
      <c r="H96" s="304"/>
      <c r="I96" s="320"/>
      <c r="J96" s="331"/>
      <c r="K96" s="304"/>
      <c r="L96" s="320"/>
      <c r="M96" s="331"/>
      <c r="N96" s="304"/>
      <c r="O96" s="320"/>
      <c r="P96" s="331"/>
      <c r="Q96" s="304"/>
      <c r="R96" s="353"/>
      <c r="S96" s="304"/>
      <c r="T96" s="305"/>
    </row>
    <row r="97" spans="2:20" ht="12.75">
      <c r="B97" s="312" t="s">
        <v>173</v>
      </c>
      <c r="C97" s="320">
        <v>0.8708441738653998</v>
      </c>
      <c r="D97" s="331" t="s">
        <v>949</v>
      </c>
      <c r="E97" s="304" t="s">
        <v>156</v>
      </c>
      <c r="F97" s="320">
        <v>0.8725386855658098</v>
      </c>
      <c r="G97" s="331" t="s">
        <v>950</v>
      </c>
      <c r="H97" s="304" t="s">
        <v>161</v>
      </c>
      <c r="I97" s="320">
        <v>1.2198334339134247</v>
      </c>
      <c r="J97" s="331" t="s">
        <v>951</v>
      </c>
      <c r="K97" s="304" t="s">
        <v>161</v>
      </c>
      <c r="L97" s="320">
        <v>1.1768958455785496</v>
      </c>
      <c r="M97" s="331" t="s">
        <v>952</v>
      </c>
      <c r="N97" s="304" t="s">
        <v>156</v>
      </c>
      <c r="O97" s="320">
        <v>0.8153656436179904</v>
      </c>
      <c r="P97" s="331" t="s">
        <v>953</v>
      </c>
      <c r="Q97" s="304" t="s">
        <v>156</v>
      </c>
      <c r="R97" s="352" t="s">
        <v>162</v>
      </c>
      <c r="S97" s="304"/>
      <c r="T97" s="305"/>
    </row>
    <row r="98" spans="2:20" ht="12.75">
      <c r="B98" s="312" t="s">
        <v>175</v>
      </c>
      <c r="C98" s="320">
        <v>0.9365313250652681</v>
      </c>
      <c r="D98" s="331" t="s">
        <v>954</v>
      </c>
      <c r="E98" s="304" t="s">
        <v>156</v>
      </c>
      <c r="F98" s="320">
        <v>0.8832587714644566</v>
      </c>
      <c r="G98" s="331" t="s">
        <v>955</v>
      </c>
      <c r="H98" s="304" t="s">
        <v>156</v>
      </c>
      <c r="I98" s="320">
        <v>1.2408666364987315</v>
      </c>
      <c r="J98" s="331" t="s">
        <v>956</v>
      </c>
      <c r="K98" s="304" t="s">
        <v>161</v>
      </c>
      <c r="L98" s="320">
        <v>0.8588317203036226</v>
      </c>
      <c r="M98" s="331" t="s">
        <v>957</v>
      </c>
      <c r="N98" s="304" t="s">
        <v>156</v>
      </c>
      <c r="O98" s="320">
        <v>0.6146177819462223</v>
      </c>
      <c r="P98" s="331" t="s">
        <v>958</v>
      </c>
      <c r="Q98" s="304" t="s">
        <v>156</v>
      </c>
      <c r="R98" s="352" t="s">
        <v>157</v>
      </c>
      <c r="S98" s="304"/>
      <c r="T98" s="305"/>
    </row>
    <row r="99" spans="2:20" ht="12.75">
      <c r="B99" s="312" t="s">
        <v>177</v>
      </c>
      <c r="C99" s="320">
        <v>0.8137228964996396</v>
      </c>
      <c r="D99" s="331" t="s">
        <v>959</v>
      </c>
      <c r="E99" s="304" t="s">
        <v>156</v>
      </c>
      <c r="F99" s="320">
        <v>0.8629304971538917</v>
      </c>
      <c r="G99" s="331" t="s">
        <v>960</v>
      </c>
      <c r="H99" s="304" t="s">
        <v>156</v>
      </c>
      <c r="I99" s="320">
        <v>1.1991346797016715</v>
      </c>
      <c r="J99" s="331" t="s">
        <v>961</v>
      </c>
      <c r="K99" s="304" t="s">
        <v>161</v>
      </c>
      <c r="L99" s="320">
        <v>1.4827960374266422</v>
      </c>
      <c r="M99" s="331" t="s">
        <v>962</v>
      </c>
      <c r="N99" s="304" t="s">
        <v>161</v>
      </c>
      <c r="O99" s="320">
        <v>0.983287476597768</v>
      </c>
      <c r="P99" s="331" t="s">
        <v>963</v>
      </c>
      <c r="Q99" s="304" t="s">
        <v>156</v>
      </c>
      <c r="R99" s="352" t="s">
        <v>157</v>
      </c>
      <c r="S99" s="304"/>
      <c r="T99" s="305"/>
    </row>
    <row r="100" spans="2:20" ht="12.75">
      <c r="B100" s="339" t="s">
        <v>179</v>
      </c>
      <c r="C100" s="320"/>
      <c r="D100" s="331"/>
      <c r="E100" s="304"/>
      <c r="F100" s="320"/>
      <c r="G100" s="331"/>
      <c r="H100" s="304"/>
      <c r="I100" s="320"/>
      <c r="J100" s="331"/>
      <c r="K100" s="304"/>
      <c r="L100" s="320"/>
      <c r="M100" s="331"/>
      <c r="N100" s="304"/>
      <c r="O100" s="320"/>
      <c r="P100" s="331"/>
      <c r="Q100" s="304"/>
      <c r="R100" s="352"/>
      <c r="S100" s="304"/>
      <c r="T100" s="305"/>
    </row>
    <row r="101" spans="2:20" ht="12.75">
      <c r="B101" s="312" t="s">
        <v>180</v>
      </c>
      <c r="C101" s="320">
        <v>0.47691132728168384</v>
      </c>
      <c r="D101" s="331" t="s">
        <v>964</v>
      </c>
      <c r="E101" s="304" t="s">
        <v>161</v>
      </c>
      <c r="F101" s="320">
        <v>0.901070419708873</v>
      </c>
      <c r="G101" s="331" t="s">
        <v>965</v>
      </c>
      <c r="H101" s="304" t="s">
        <v>156</v>
      </c>
      <c r="I101" s="320">
        <v>1.2659951214587155</v>
      </c>
      <c r="J101" s="331" t="s">
        <v>966</v>
      </c>
      <c r="K101" s="304" t="s">
        <v>161</v>
      </c>
      <c r="L101" s="320">
        <v>2.451948436845665</v>
      </c>
      <c r="M101" s="331" t="s">
        <v>967</v>
      </c>
      <c r="N101" s="304" t="s">
        <v>161</v>
      </c>
      <c r="O101" s="320">
        <v>5.582044661838735</v>
      </c>
      <c r="P101" s="331" t="s">
        <v>968</v>
      </c>
      <c r="Q101" s="304" t="s">
        <v>161</v>
      </c>
      <c r="R101" s="352" t="s">
        <v>182</v>
      </c>
      <c r="S101" s="304"/>
      <c r="T101" s="305"/>
    </row>
    <row r="102" spans="2:20" ht="12.75">
      <c r="B102" s="312" t="s">
        <v>183</v>
      </c>
      <c r="C102" s="320">
        <v>0.43732193683029563</v>
      </c>
      <c r="D102" s="331" t="s">
        <v>969</v>
      </c>
      <c r="E102" s="304" t="s">
        <v>161</v>
      </c>
      <c r="F102" s="320">
        <v>0.9215252690215433</v>
      </c>
      <c r="G102" s="331" t="s">
        <v>970</v>
      </c>
      <c r="H102" s="304" t="s">
        <v>156</v>
      </c>
      <c r="I102" s="320">
        <v>1.1732598348689924</v>
      </c>
      <c r="J102" s="331" t="s">
        <v>971</v>
      </c>
      <c r="K102" s="304" t="s">
        <v>156</v>
      </c>
      <c r="L102" s="320">
        <v>2.6170633949894886</v>
      </c>
      <c r="M102" s="331" t="s">
        <v>972</v>
      </c>
      <c r="N102" s="304" t="s">
        <v>161</v>
      </c>
      <c r="O102" s="320">
        <v>18.616226971118326</v>
      </c>
      <c r="P102" s="331" t="s">
        <v>973</v>
      </c>
      <c r="Q102" s="304" t="s">
        <v>161</v>
      </c>
      <c r="R102" s="352" t="s">
        <v>182</v>
      </c>
      <c r="S102" s="304"/>
      <c r="T102" s="305"/>
    </row>
    <row r="103" spans="2:20" ht="12.75">
      <c r="B103" s="313" t="s">
        <v>185</v>
      </c>
      <c r="C103" s="332">
        <v>0.5172343344033064</v>
      </c>
      <c r="D103" s="337" t="s">
        <v>974</v>
      </c>
      <c r="E103" s="325" t="s">
        <v>161</v>
      </c>
      <c r="F103" s="332">
        <v>0.8819433229961801</v>
      </c>
      <c r="G103" s="337" t="s">
        <v>975</v>
      </c>
      <c r="H103" s="325" t="s">
        <v>156</v>
      </c>
      <c r="I103" s="332">
        <v>1.363676019729742</v>
      </c>
      <c r="J103" s="337" t="s">
        <v>976</v>
      </c>
      <c r="K103" s="325" t="s">
        <v>161</v>
      </c>
      <c r="L103" s="332">
        <v>2.3467058380221633</v>
      </c>
      <c r="M103" s="337" t="s">
        <v>977</v>
      </c>
      <c r="N103" s="325" t="s">
        <v>161</v>
      </c>
      <c r="O103" s="332">
        <v>2.247161239521207</v>
      </c>
      <c r="P103" s="337" t="s">
        <v>978</v>
      </c>
      <c r="Q103" s="325" t="s">
        <v>161</v>
      </c>
      <c r="R103" s="354" t="s">
        <v>182</v>
      </c>
      <c r="S103" s="304"/>
      <c r="T103" s="305"/>
    </row>
    <row r="104" spans="2:20" ht="12.75">
      <c r="B104" s="1734" t="s">
        <v>187</v>
      </c>
      <c r="C104" s="1734"/>
      <c r="D104" s="1734"/>
      <c r="E104" s="1734"/>
      <c r="F104" s="1734"/>
      <c r="G104" s="1734"/>
      <c r="H104" s="1734"/>
      <c r="I104" s="1734"/>
      <c r="J104" s="1734"/>
      <c r="K104" s="1734"/>
      <c r="L104" s="1734"/>
      <c r="M104" s="1734"/>
      <c r="N104" s="1734"/>
      <c r="O104" s="1734"/>
      <c r="P104" s="1734"/>
      <c r="Q104" s="1734"/>
      <c r="R104" s="1734"/>
      <c r="S104" s="317"/>
      <c r="T104" s="317"/>
    </row>
    <row r="105" spans="2:20" ht="12.75">
      <c r="B105" s="1735" t="s">
        <v>979</v>
      </c>
      <c r="C105" s="1735"/>
      <c r="D105" s="1735"/>
      <c r="E105" s="1735"/>
      <c r="F105" s="1735"/>
      <c r="G105" s="1735"/>
      <c r="H105" s="1735"/>
      <c r="I105" s="1735"/>
      <c r="J105" s="1735"/>
      <c r="K105" s="1735"/>
      <c r="L105" s="1735"/>
      <c r="M105" s="1735"/>
      <c r="N105" s="1735"/>
      <c r="O105" s="1735"/>
      <c r="P105" s="1735"/>
      <c r="Q105" s="1735"/>
      <c r="R105" s="1735"/>
      <c r="S105" s="317"/>
      <c r="T105" s="317"/>
    </row>
    <row r="106" spans="2:20" ht="12.75">
      <c r="B106" s="6" t="s">
        <v>143</v>
      </c>
      <c r="C106" s="296"/>
      <c r="D106" s="296"/>
      <c r="E106" s="296"/>
      <c r="F106" s="296"/>
      <c r="G106" s="297"/>
      <c r="H106" s="296"/>
      <c r="I106" s="296"/>
      <c r="J106" s="296"/>
      <c r="K106" s="296"/>
      <c r="L106" s="296"/>
      <c r="M106" s="296"/>
      <c r="N106" s="293"/>
      <c r="O106" s="296"/>
      <c r="P106" s="327"/>
      <c r="Q106" s="327"/>
      <c r="R106" s="298"/>
      <c r="S106" s="293"/>
      <c r="T106" s="293"/>
    </row>
    <row r="107" spans="2:20" ht="12.75">
      <c r="B107" s="34"/>
      <c r="C107" s="327"/>
      <c r="D107" s="327"/>
      <c r="E107" s="298"/>
      <c r="F107" s="298"/>
      <c r="G107" s="321"/>
      <c r="H107" s="327"/>
      <c r="I107" s="327"/>
      <c r="J107" s="298"/>
      <c r="K107" s="298"/>
      <c r="L107" s="298"/>
      <c r="M107" s="298"/>
      <c r="N107" s="321"/>
      <c r="O107" s="298"/>
      <c r="P107" s="327"/>
      <c r="Q107" s="327"/>
      <c r="R107" s="298"/>
      <c r="S107" s="293"/>
      <c r="T107" s="293"/>
    </row>
    <row r="108" spans="2:20" ht="12.75">
      <c r="B108" s="293"/>
      <c r="C108" s="293"/>
      <c r="D108" s="293"/>
      <c r="E108" s="293"/>
      <c r="F108" s="293"/>
      <c r="G108" s="293"/>
      <c r="H108" s="293"/>
      <c r="I108" s="293"/>
      <c r="J108" s="293"/>
      <c r="K108" s="293"/>
      <c r="L108" s="293"/>
      <c r="M108" s="293"/>
      <c r="N108" s="293"/>
      <c r="O108" s="293"/>
      <c r="P108" s="293"/>
      <c r="Q108" s="293"/>
      <c r="R108" s="293"/>
      <c r="S108" s="293"/>
      <c r="T108" s="293"/>
    </row>
    <row r="109" spans="2:20" ht="12.75">
      <c r="B109" s="293"/>
      <c r="C109" s="293"/>
      <c r="D109" s="293"/>
      <c r="E109" s="293"/>
      <c r="F109" s="293"/>
      <c r="G109" s="293"/>
      <c r="H109" s="293"/>
      <c r="I109" s="293"/>
      <c r="J109" s="293"/>
      <c r="K109" s="293"/>
      <c r="L109" s="293"/>
      <c r="M109" s="293"/>
      <c r="N109" s="293"/>
      <c r="O109" s="293"/>
      <c r="P109" s="293"/>
      <c r="Q109" s="293"/>
      <c r="R109" s="293"/>
      <c r="S109" s="293"/>
      <c r="T109" s="293"/>
    </row>
    <row r="110" spans="2:20" ht="12.75">
      <c r="B110" s="293"/>
      <c r="C110" s="293"/>
      <c r="D110" s="293"/>
      <c r="E110" s="293"/>
      <c r="F110" s="293"/>
      <c r="G110" s="293"/>
      <c r="H110" s="293"/>
      <c r="I110" s="293"/>
      <c r="J110" s="293"/>
      <c r="K110" s="293"/>
      <c r="L110" s="293"/>
      <c r="M110" s="293"/>
      <c r="N110" s="293"/>
      <c r="O110" s="293"/>
      <c r="P110" s="293"/>
      <c r="Q110" s="293"/>
      <c r="R110" s="293"/>
      <c r="S110" s="293"/>
      <c r="T110" s="293"/>
    </row>
    <row r="111" spans="2:20" ht="12.75">
      <c r="B111" s="293"/>
      <c r="C111" s="293"/>
      <c r="D111" s="293"/>
      <c r="E111" s="293"/>
      <c r="F111" s="293"/>
      <c r="G111" s="293"/>
      <c r="H111" s="293"/>
      <c r="I111" s="293"/>
      <c r="J111" s="293"/>
      <c r="K111" s="293"/>
      <c r="L111" s="293"/>
      <c r="M111" s="293"/>
      <c r="N111" s="293"/>
      <c r="O111" s="293"/>
      <c r="P111" s="293"/>
      <c r="Q111" s="293"/>
      <c r="R111" s="293"/>
      <c r="S111" s="293"/>
      <c r="T111" s="293"/>
    </row>
    <row r="112" spans="2:20" ht="12.75">
      <c r="B112" s="293"/>
      <c r="C112" s="293"/>
      <c r="D112" s="293"/>
      <c r="E112" s="293"/>
      <c r="F112" s="293"/>
      <c r="G112" s="293"/>
      <c r="H112" s="293"/>
      <c r="I112" s="293"/>
      <c r="J112" s="293"/>
      <c r="K112" s="293"/>
      <c r="L112" s="293"/>
      <c r="M112" s="293"/>
      <c r="N112" s="293"/>
      <c r="O112" s="293"/>
      <c r="P112" s="293"/>
      <c r="Q112" s="293"/>
      <c r="R112" s="293"/>
      <c r="S112" s="293"/>
      <c r="T112" s="293"/>
    </row>
  </sheetData>
  <sheetProtection/>
  <mergeCells count="20">
    <mergeCell ref="B104:R104"/>
    <mergeCell ref="B105:R105"/>
    <mergeCell ref="B80:P80"/>
    <mergeCell ref="C84:P84"/>
    <mergeCell ref="R84:R85"/>
    <mergeCell ref="C85:E85"/>
    <mergeCell ref="F85:H85"/>
    <mergeCell ref="I85:K85"/>
    <mergeCell ref="L85:N85"/>
    <mergeCell ref="O85:Q85"/>
    <mergeCell ref="B1:P1"/>
    <mergeCell ref="C3:J3"/>
    <mergeCell ref="L3:P3"/>
    <mergeCell ref="B8:P8"/>
    <mergeCell ref="B12:B13"/>
    <mergeCell ref="C12:D12"/>
    <mergeCell ref="F12:G12"/>
    <mergeCell ref="I12:J12"/>
    <mergeCell ref="L12:M12"/>
    <mergeCell ref="O12:P12"/>
  </mergeCells>
  <printOptions/>
  <pageMargins left="0.7" right="0.7" top="0.75" bottom="0.75" header="0.3" footer="0.3"/>
  <pageSetup fitToHeight="0" fitToWidth="1" horizontalDpi="600" verticalDpi="600" orientation="landscape" paperSize="9" scale="78" r:id="rId1"/>
  <rowBreaks count="1" manualBreakCount="1">
    <brk id="78" min="1" max="17" man="1"/>
  </rowBreaks>
</worksheet>
</file>

<file path=xl/worksheets/sheet5.xml><?xml version="1.0" encoding="utf-8"?>
<worksheet xmlns="http://schemas.openxmlformats.org/spreadsheetml/2006/main" xmlns:r="http://schemas.openxmlformats.org/officeDocument/2006/relationships">
  <sheetPr>
    <pageSetUpPr fitToPage="1"/>
  </sheetPr>
  <dimension ref="B1:S169"/>
  <sheetViews>
    <sheetView showGridLines="0" zoomScalePageLayoutView="0" workbookViewId="0" topLeftCell="A1">
      <selection activeCell="A1" sqref="A1"/>
    </sheetView>
  </sheetViews>
  <sheetFormatPr defaultColWidth="9.140625" defaultRowHeight="12.75"/>
  <cols>
    <col min="1" max="1" width="2.28125" style="293" customWidth="1"/>
    <col min="2" max="2" width="20.7109375" style="293" customWidth="1"/>
    <col min="3" max="4" width="10.140625" style="293" customWidth="1"/>
    <col min="5" max="5" width="11.140625" style="293" customWidth="1"/>
    <col min="6" max="6" width="10.57421875" style="293" customWidth="1"/>
    <col min="7" max="7" width="10.8515625" style="293" customWidth="1"/>
    <col min="8" max="8" width="11.57421875" style="293" customWidth="1"/>
    <col min="9" max="9" width="10.28125" style="293" customWidth="1"/>
    <col min="10" max="10" width="15.140625" style="293" customWidth="1"/>
    <col min="11" max="11" width="5.00390625" style="293" customWidth="1"/>
    <col min="12" max="12" width="12.140625" style="293" customWidth="1"/>
    <col min="13" max="13" width="3.57421875" style="293" customWidth="1"/>
    <col min="14" max="14" width="9.7109375" style="293" customWidth="1"/>
    <col min="15" max="15" width="3.57421875" style="293" customWidth="1"/>
    <col min="16" max="16" width="10.28125" style="293" customWidth="1"/>
    <col min="17" max="17" width="21.28125" style="293" customWidth="1"/>
    <col min="18" max="18" width="82.7109375" style="293" customWidth="1"/>
    <col min="19" max="16384" width="9.140625" style="293" customWidth="1"/>
  </cols>
  <sheetData>
    <row r="1" spans="2:18" ht="14.25">
      <c r="B1" s="1720" t="s">
        <v>0</v>
      </c>
      <c r="C1" s="1720"/>
      <c r="D1" s="1720"/>
      <c r="E1" s="1720"/>
      <c r="F1" s="1720"/>
      <c r="G1" s="1720"/>
      <c r="H1" s="1720"/>
      <c r="I1" s="1720"/>
      <c r="J1" s="1720"/>
      <c r="K1" s="1720"/>
      <c r="L1" s="1721"/>
      <c r="M1" s="1721"/>
      <c r="N1" s="1721"/>
      <c r="O1" s="1721"/>
      <c r="P1" s="1721"/>
      <c r="Q1" s="405"/>
      <c r="R1" s="301"/>
    </row>
    <row r="2" spans="2:18" ht="5.25" customHeight="1">
      <c r="B2" s="376"/>
      <c r="C2" s="403"/>
      <c r="D2" s="403"/>
      <c r="E2" s="403"/>
      <c r="F2" s="403"/>
      <c r="G2" s="403"/>
      <c r="H2" s="403"/>
      <c r="I2" s="403"/>
      <c r="J2" s="403"/>
      <c r="K2" s="403"/>
      <c r="L2" s="362"/>
      <c r="M2" s="403"/>
      <c r="N2" s="397"/>
      <c r="O2" s="403"/>
      <c r="P2" s="397"/>
      <c r="Q2" s="397"/>
      <c r="R2" s="329"/>
    </row>
    <row r="3" spans="2:19" ht="19.5">
      <c r="B3" s="361"/>
      <c r="C3" s="361"/>
      <c r="D3" s="431"/>
      <c r="E3" s="431"/>
      <c r="F3" s="431"/>
      <c r="G3" s="431"/>
      <c r="H3" s="431"/>
      <c r="I3" s="431"/>
      <c r="J3" s="431"/>
      <c r="K3" s="431"/>
      <c r="L3" s="128"/>
      <c r="M3" s="128"/>
      <c r="N3" s="128"/>
      <c r="O3" s="128"/>
      <c r="P3" s="128"/>
      <c r="Q3" s="431"/>
      <c r="R3" s="3" t="s">
        <v>1</v>
      </c>
      <c r="S3" s="359"/>
    </row>
    <row r="4" spans="2:19" ht="12.75" customHeight="1">
      <c r="B4" s="361"/>
      <c r="C4" s="1722" t="s">
        <v>980</v>
      </c>
      <c r="D4" s="1722"/>
      <c r="E4" s="1722"/>
      <c r="F4" s="1722"/>
      <c r="G4" s="1722"/>
      <c r="H4" s="1722"/>
      <c r="I4" s="1722"/>
      <c r="J4" s="1722"/>
      <c r="K4" s="397"/>
      <c r="L4" s="397"/>
      <c r="M4" s="397"/>
      <c r="N4" s="397"/>
      <c r="O4" s="397"/>
      <c r="P4" s="397"/>
      <c r="Q4" s="397"/>
      <c r="R4" s="329" t="s">
        <v>3</v>
      </c>
      <c r="S4" s="359"/>
    </row>
    <row r="5" spans="2:19" ht="30.75" customHeight="1">
      <c r="B5" s="384" t="s">
        <v>4</v>
      </c>
      <c r="C5" s="1722"/>
      <c r="D5" s="1722"/>
      <c r="E5" s="1722"/>
      <c r="F5" s="1722"/>
      <c r="G5" s="1722"/>
      <c r="H5" s="1722"/>
      <c r="I5" s="1722"/>
      <c r="J5" s="1722"/>
      <c r="K5" s="397"/>
      <c r="L5" s="397"/>
      <c r="M5" s="397"/>
      <c r="N5" s="397"/>
      <c r="O5" s="397"/>
      <c r="P5" s="397"/>
      <c r="Q5" s="397"/>
      <c r="R5" s="329" t="s">
        <v>5</v>
      </c>
      <c r="S5" s="359"/>
    </row>
    <row r="6" spans="2:19" ht="18.75" customHeight="1">
      <c r="B6" s="361"/>
      <c r="C6" s="1722"/>
      <c r="D6" s="1722"/>
      <c r="E6" s="1722"/>
      <c r="F6" s="1722"/>
      <c r="G6" s="1722"/>
      <c r="H6" s="1722"/>
      <c r="I6" s="1722"/>
      <c r="J6" s="1722"/>
      <c r="K6" s="397"/>
      <c r="L6" s="397"/>
      <c r="M6" s="397"/>
      <c r="N6" s="397"/>
      <c r="O6" s="397"/>
      <c r="P6" s="397"/>
      <c r="Q6" s="397"/>
      <c r="R6" s="329" t="s">
        <v>6</v>
      </c>
      <c r="S6" s="359"/>
    </row>
    <row r="7" spans="2:19" ht="24" customHeight="1">
      <c r="B7" s="485"/>
      <c r="C7" s="130" t="s">
        <v>7</v>
      </c>
      <c r="D7" s="361"/>
      <c r="E7" s="361"/>
      <c r="F7" s="361"/>
      <c r="G7" s="361"/>
      <c r="H7" s="361"/>
      <c r="I7" s="361"/>
      <c r="J7" s="361"/>
      <c r="K7" s="486"/>
      <c r="L7" s="397"/>
      <c r="M7" s="397"/>
      <c r="N7" s="397"/>
      <c r="O7" s="397"/>
      <c r="P7" s="397"/>
      <c r="Q7" s="397"/>
      <c r="R7" s="329" t="s">
        <v>8</v>
      </c>
      <c r="S7" s="359"/>
    </row>
    <row r="8" spans="2:19" ht="12.75" customHeight="1">
      <c r="B8" s="361"/>
      <c r="C8" s="1753" t="s">
        <v>9</v>
      </c>
      <c r="D8" s="1753"/>
      <c r="E8" s="1754" t="s">
        <v>981</v>
      </c>
      <c r="F8" s="1754"/>
      <c r="G8" s="1754"/>
      <c r="H8" s="1754"/>
      <c r="I8" s="1754"/>
      <c r="J8" s="1754"/>
      <c r="K8" s="397"/>
      <c r="L8" s="397"/>
      <c r="M8" s="397"/>
      <c r="N8" s="397"/>
      <c r="O8" s="397"/>
      <c r="P8" s="397"/>
      <c r="Q8" s="397"/>
      <c r="R8" s="329" t="s">
        <v>11</v>
      </c>
      <c r="S8" s="359"/>
    </row>
    <row r="9" spans="2:19" ht="15">
      <c r="B9" s="361"/>
      <c r="C9" s="21"/>
      <c r="D9" s="21"/>
      <c r="E9" s="397"/>
      <c r="F9" s="397"/>
      <c r="G9" s="397"/>
      <c r="H9" s="397"/>
      <c r="I9" s="397"/>
      <c r="J9" s="397"/>
      <c r="K9" s="397"/>
      <c r="L9" s="397"/>
      <c r="M9" s="397"/>
      <c r="N9" s="397"/>
      <c r="O9" s="397"/>
      <c r="P9" s="397"/>
      <c r="Q9" s="397"/>
      <c r="R9" s="2"/>
      <c r="S9" s="323"/>
    </row>
    <row r="10" spans="2:18" ht="15">
      <c r="B10" s="375" t="s">
        <v>12</v>
      </c>
      <c r="C10" s="34"/>
      <c r="D10" s="34"/>
      <c r="E10" s="397"/>
      <c r="F10" s="397"/>
      <c r="G10" s="397"/>
      <c r="H10" s="397"/>
      <c r="I10" s="397"/>
      <c r="J10" s="397"/>
      <c r="K10" s="397"/>
      <c r="L10" s="397"/>
      <c r="M10" s="397"/>
      <c r="N10" s="397"/>
      <c r="O10" s="397"/>
      <c r="P10" s="397"/>
      <c r="Q10" s="390"/>
      <c r="R10" s="329"/>
    </row>
    <row r="11" spans="2:19" ht="21.75" customHeight="1">
      <c r="B11" s="1723" t="s">
        <v>13</v>
      </c>
      <c r="C11" s="1723"/>
      <c r="D11" s="1723"/>
      <c r="E11" s="1723"/>
      <c r="F11" s="1723"/>
      <c r="G11" s="1723"/>
      <c r="H11" s="1723"/>
      <c r="I11" s="1723"/>
      <c r="J11" s="1723"/>
      <c r="K11" s="1723"/>
      <c r="L11" s="1723"/>
      <c r="M11" s="1723"/>
      <c r="N11" s="1723"/>
      <c r="O11" s="1723"/>
      <c r="P11" s="1723"/>
      <c r="Q11" s="404"/>
      <c r="R11" s="303"/>
      <c r="S11" s="298"/>
    </row>
    <row r="12" spans="2:18" ht="16.5" customHeight="1">
      <c r="B12" s="398" t="s">
        <v>14</v>
      </c>
      <c r="C12" s="379" t="s">
        <v>980</v>
      </c>
      <c r="D12" s="379"/>
      <c r="E12" s="397"/>
      <c r="F12" s="397"/>
      <c r="G12" s="397"/>
      <c r="H12" s="397"/>
      <c r="I12" s="397"/>
      <c r="J12" s="397"/>
      <c r="K12" s="397"/>
      <c r="L12" s="397"/>
      <c r="M12" s="397"/>
      <c r="N12" s="397"/>
      <c r="O12" s="397"/>
      <c r="P12" s="397"/>
      <c r="Q12" s="397"/>
      <c r="R12" s="329"/>
    </row>
    <row r="13" spans="2:17" ht="12.75">
      <c r="B13" s="367"/>
      <c r="C13" s="380" t="s">
        <v>15</v>
      </c>
      <c r="D13" s="380"/>
      <c r="E13" s="397"/>
      <c r="F13" s="397"/>
      <c r="G13" s="397"/>
      <c r="H13" s="397"/>
      <c r="I13" s="397"/>
      <c r="J13" s="397"/>
      <c r="K13" s="397"/>
      <c r="L13" s="397"/>
      <c r="M13" s="397"/>
      <c r="N13" s="397"/>
      <c r="O13" s="397"/>
      <c r="P13" s="397"/>
      <c r="Q13" s="397"/>
    </row>
    <row r="14" spans="2:17" ht="12.75">
      <c r="B14" s="367"/>
      <c r="C14" s="380" t="s">
        <v>16</v>
      </c>
      <c r="D14" s="380"/>
      <c r="E14" s="397"/>
      <c r="F14" s="397"/>
      <c r="G14" s="397"/>
      <c r="H14" s="397"/>
      <c r="I14" s="397"/>
      <c r="J14" s="397"/>
      <c r="K14" s="397"/>
      <c r="L14" s="397"/>
      <c r="M14" s="397"/>
      <c r="N14" s="397"/>
      <c r="O14" s="397"/>
      <c r="P14" s="397"/>
      <c r="Q14" s="397"/>
    </row>
    <row r="15" spans="2:19" ht="12.75">
      <c r="B15" s="1724" t="s">
        <v>17</v>
      </c>
      <c r="C15" s="1726" t="s">
        <v>18</v>
      </c>
      <c r="D15" s="1726"/>
      <c r="E15" s="1726" t="s">
        <v>19</v>
      </c>
      <c r="F15" s="1726"/>
      <c r="G15" s="1726" t="s">
        <v>20</v>
      </c>
      <c r="H15" s="1726"/>
      <c r="I15" s="1726" t="s">
        <v>21</v>
      </c>
      <c r="J15" s="1726"/>
      <c r="K15" s="1727"/>
      <c r="L15" s="363"/>
      <c r="M15" s="418"/>
      <c r="N15" s="363"/>
      <c r="O15" s="418"/>
      <c r="P15" s="363"/>
      <c r="Q15" s="392"/>
      <c r="R15" s="311"/>
      <c r="S15" s="311"/>
    </row>
    <row r="16" spans="2:17" ht="12.75">
      <c r="B16" s="1725"/>
      <c r="C16" s="401" t="s">
        <v>22</v>
      </c>
      <c r="D16" s="456" t="s">
        <v>23</v>
      </c>
      <c r="E16" s="401" t="s">
        <v>22</v>
      </c>
      <c r="F16" s="456" t="s">
        <v>23</v>
      </c>
      <c r="G16" s="401" t="s">
        <v>22</v>
      </c>
      <c r="H16" s="456" t="s">
        <v>23</v>
      </c>
      <c r="I16" s="440" t="s">
        <v>24</v>
      </c>
      <c r="J16" s="1728" t="s">
        <v>23</v>
      </c>
      <c r="K16" s="1729"/>
      <c r="L16" s="361"/>
      <c r="M16" s="428"/>
      <c r="N16" s="409"/>
      <c r="O16" s="428"/>
      <c r="P16" s="361"/>
      <c r="Q16" s="361"/>
    </row>
    <row r="17" spans="2:17" ht="13.5" customHeight="1">
      <c r="B17" s="436" t="s">
        <v>25</v>
      </c>
      <c r="C17" s="370">
        <v>18.411</v>
      </c>
      <c r="D17" s="410" t="s">
        <v>982</v>
      </c>
      <c r="E17" s="370">
        <v>19.36</v>
      </c>
      <c r="F17" s="410" t="s">
        <v>983</v>
      </c>
      <c r="G17" s="370">
        <v>17.5117</v>
      </c>
      <c r="H17" s="433" t="s">
        <v>984</v>
      </c>
      <c r="I17" s="451" t="s">
        <v>985</v>
      </c>
      <c r="J17" s="1730" t="s">
        <v>986</v>
      </c>
      <c r="K17" s="1731"/>
      <c r="L17" s="361"/>
      <c r="M17" s="407"/>
      <c r="N17" s="409"/>
      <c r="O17" s="407"/>
      <c r="P17" s="361"/>
      <c r="Q17" s="361"/>
    </row>
    <row r="18" spans="2:19" ht="13.5" customHeight="1">
      <c r="B18" s="436" t="s">
        <v>31</v>
      </c>
      <c r="C18" s="372"/>
      <c r="D18" s="410"/>
      <c r="E18" s="372"/>
      <c r="F18" s="410"/>
      <c r="G18" s="372"/>
      <c r="H18" s="410"/>
      <c r="I18" s="370"/>
      <c r="J18" s="1719"/>
      <c r="K18" s="1719"/>
      <c r="L18" s="361"/>
      <c r="M18" s="407"/>
      <c r="N18" s="409"/>
      <c r="O18" s="407"/>
      <c r="P18" s="361"/>
      <c r="Q18" s="397"/>
      <c r="R18" s="321"/>
      <c r="S18" s="321"/>
    </row>
    <row r="19" spans="2:17" ht="13.5" customHeight="1">
      <c r="B19" s="382" t="s">
        <v>32</v>
      </c>
      <c r="C19" s="370">
        <v>8.0015</v>
      </c>
      <c r="D19" s="410" t="s">
        <v>987</v>
      </c>
      <c r="E19" s="370">
        <v>9.4421</v>
      </c>
      <c r="F19" s="410" t="s">
        <v>988</v>
      </c>
      <c r="G19" s="370">
        <v>6.4884</v>
      </c>
      <c r="H19" s="410" t="s">
        <v>989</v>
      </c>
      <c r="I19" s="370" t="s">
        <v>990</v>
      </c>
      <c r="J19" s="1719" t="s">
        <v>991</v>
      </c>
      <c r="K19" s="1719"/>
      <c r="L19" s="361"/>
      <c r="M19" s="407"/>
      <c r="N19" s="409"/>
      <c r="O19" s="407"/>
      <c r="P19" s="361"/>
      <c r="Q19" s="361"/>
    </row>
    <row r="20" spans="2:17" ht="13.5" customHeight="1">
      <c r="B20" s="382" t="s">
        <v>38</v>
      </c>
      <c r="C20" s="370">
        <v>27.4306</v>
      </c>
      <c r="D20" s="410" t="s">
        <v>992</v>
      </c>
      <c r="E20" s="370">
        <v>24.3398</v>
      </c>
      <c r="F20" s="410" t="s">
        <v>993</v>
      </c>
      <c r="G20" s="370">
        <v>30.7529</v>
      </c>
      <c r="H20" s="410" t="s">
        <v>994</v>
      </c>
      <c r="I20" s="370" t="s">
        <v>995</v>
      </c>
      <c r="J20" s="1719" t="s">
        <v>996</v>
      </c>
      <c r="K20" s="1719"/>
      <c r="L20" s="361"/>
      <c r="M20" s="407"/>
      <c r="N20" s="409"/>
      <c r="O20" s="407"/>
      <c r="P20" s="361"/>
      <c r="Q20" s="361"/>
    </row>
    <row r="21" spans="2:19" ht="9" customHeight="1">
      <c r="B21" s="461"/>
      <c r="C21" s="372"/>
      <c r="D21" s="410"/>
      <c r="E21" s="372"/>
      <c r="F21" s="410"/>
      <c r="G21" s="372"/>
      <c r="H21" s="410"/>
      <c r="I21" s="370"/>
      <c r="J21" s="410"/>
      <c r="K21" s="457"/>
      <c r="L21" s="361"/>
      <c r="M21" s="407"/>
      <c r="N21" s="409"/>
      <c r="O21" s="407"/>
      <c r="P21" s="361"/>
      <c r="Q21" s="397"/>
      <c r="R21" s="321"/>
      <c r="S21" s="321"/>
    </row>
    <row r="22" spans="2:17" ht="13.5" customHeight="1">
      <c r="B22" s="382" t="s">
        <v>44</v>
      </c>
      <c r="C22" s="370">
        <v>21.6428</v>
      </c>
      <c r="D22" s="410" t="s">
        <v>997</v>
      </c>
      <c r="E22" s="370">
        <v>19.9368</v>
      </c>
      <c r="F22" s="410" t="s">
        <v>998</v>
      </c>
      <c r="G22" s="370">
        <v>23.464</v>
      </c>
      <c r="H22" s="410" t="s">
        <v>999</v>
      </c>
      <c r="I22" s="370" t="s">
        <v>1000</v>
      </c>
      <c r="J22" s="1719" t="s">
        <v>1001</v>
      </c>
      <c r="K22" s="1719"/>
      <c r="L22" s="361"/>
      <c r="M22" s="407"/>
      <c r="N22" s="409"/>
      <c r="O22" s="407"/>
      <c r="P22" s="361"/>
      <c r="Q22" s="361"/>
    </row>
    <row r="23" spans="2:17" ht="13.5" customHeight="1">
      <c r="B23" s="382" t="s">
        <v>50</v>
      </c>
      <c r="C23" s="370">
        <v>27.7378</v>
      </c>
      <c r="D23" s="410" t="s">
        <v>1002</v>
      </c>
      <c r="E23" s="370">
        <v>30.6734</v>
      </c>
      <c r="F23" s="410" t="s">
        <v>1003</v>
      </c>
      <c r="G23" s="370">
        <v>24.904</v>
      </c>
      <c r="H23" s="410" t="s">
        <v>1004</v>
      </c>
      <c r="I23" s="370" t="s">
        <v>1005</v>
      </c>
      <c r="J23" s="1719" t="s">
        <v>1006</v>
      </c>
      <c r="K23" s="1719"/>
      <c r="L23" s="361"/>
      <c r="M23" s="407"/>
      <c r="N23" s="409"/>
      <c r="O23" s="407"/>
      <c r="P23" s="361"/>
      <c r="Q23" s="361"/>
    </row>
    <row r="24" spans="2:17" ht="13.5" customHeight="1">
      <c r="B24" s="382" t="s">
        <v>56</v>
      </c>
      <c r="C24" s="370">
        <v>21.8095</v>
      </c>
      <c r="D24" s="410" t="s">
        <v>1007</v>
      </c>
      <c r="E24" s="370">
        <v>21.218</v>
      </c>
      <c r="F24" s="410" t="s">
        <v>1008</v>
      </c>
      <c r="G24" s="370">
        <v>22.3494</v>
      </c>
      <c r="H24" s="410" t="s">
        <v>1009</v>
      </c>
      <c r="I24" s="370" t="s">
        <v>1010</v>
      </c>
      <c r="J24" s="1719" t="s">
        <v>1011</v>
      </c>
      <c r="K24" s="1719"/>
      <c r="L24" s="361"/>
      <c r="M24" s="407"/>
      <c r="N24" s="409"/>
      <c r="O24" s="407"/>
      <c r="P24" s="361"/>
      <c r="Q24" s="361"/>
    </row>
    <row r="25" spans="2:17" ht="13.5" customHeight="1">
      <c r="B25" s="382" t="s">
        <v>62</v>
      </c>
      <c r="C25" s="370">
        <v>16.9457</v>
      </c>
      <c r="D25" s="410" t="s">
        <v>1012</v>
      </c>
      <c r="E25" s="370">
        <v>18.0702</v>
      </c>
      <c r="F25" s="410" t="s">
        <v>1013</v>
      </c>
      <c r="G25" s="370">
        <v>15.8884</v>
      </c>
      <c r="H25" s="410" t="s">
        <v>1014</v>
      </c>
      <c r="I25" s="370" t="s">
        <v>1015</v>
      </c>
      <c r="J25" s="1719" t="s">
        <v>1016</v>
      </c>
      <c r="K25" s="1719"/>
      <c r="L25" s="361"/>
      <c r="M25" s="407"/>
      <c r="N25" s="409"/>
      <c r="O25" s="407"/>
      <c r="P25" s="361"/>
      <c r="Q25" s="361"/>
    </row>
    <row r="26" spans="2:17" ht="13.5" customHeight="1">
      <c r="B26" s="382" t="s">
        <v>68</v>
      </c>
      <c r="C26" s="370">
        <v>14.9288</v>
      </c>
      <c r="D26" s="410" t="s">
        <v>1017</v>
      </c>
      <c r="E26" s="370">
        <v>17.7628</v>
      </c>
      <c r="F26" s="410" t="s">
        <v>1018</v>
      </c>
      <c r="G26" s="370">
        <v>12.2059</v>
      </c>
      <c r="H26" s="410" t="s">
        <v>1019</v>
      </c>
      <c r="I26" s="370" t="s">
        <v>1020</v>
      </c>
      <c r="J26" s="1719" t="s">
        <v>1021</v>
      </c>
      <c r="K26" s="1719"/>
      <c r="L26" s="361"/>
      <c r="M26" s="407"/>
      <c r="N26" s="409"/>
      <c r="O26" s="407"/>
      <c r="P26" s="361"/>
      <c r="Q26" s="361"/>
    </row>
    <row r="27" spans="2:17" ht="13.5" customHeight="1">
      <c r="B27" s="382" t="s">
        <v>74</v>
      </c>
      <c r="C27" s="370">
        <v>9.1141</v>
      </c>
      <c r="D27" s="410" t="s">
        <v>1022</v>
      </c>
      <c r="E27" s="370">
        <v>10.5604</v>
      </c>
      <c r="F27" s="410" t="s">
        <v>1023</v>
      </c>
      <c r="G27" s="370">
        <v>7.7541</v>
      </c>
      <c r="H27" s="410" t="s">
        <v>1024</v>
      </c>
      <c r="I27" s="370" t="s">
        <v>1025</v>
      </c>
      <c r="J27" s="1719" t="s">
        <v>1026</v>
      </c>
      <c r="K27" s="1719"/>
      <c r="L27" s="361"/>
      <c r="M27" s="407"/>
      <c r="N27" s="409"/>
      <c r="O27" s="407"/>
      <c r="P27" s="361"/>
      <c r="Q27" s="361"/>
    </row>
    <row r="28" spans="2:17" ht="13.5" customHeight="1">
      <c r="B28" s="382" t="s">
        <v>80</v>
      </c>
      <c r="C28" s="370">
        <v>4.5097</v>
      </c>
      <c r="D28" s="410" t="s">
        <v>1027</v>
      </c>
      <c r="E28" s="370">
        <v>4.3642</v>
      </c>
      <c r="F28" s="410" t="s">
        <v>1028</v>
      </c>
      <c r="G28" s="370">
        <v>4.6177</v>
      </c>
      <c r="H28" s="410" t="s">
        <v>1029</v>
      </c>
      <c r="I28" s="370" t="s">
        <v>1030</v>
      </c>
      <c r="J28" s="1719" t="s">
        <v>1031</v>
      </c>
      <c r="K28" s="1719"/>
      <c r="L28" s="361"/>
      <c r="M28" s="407"/>
      <c r="N28" s="409"/>
      <c r="O28" s="407"/>
      <c r="P28" s="361"/>
      <c r="Q28" s="361"/>
    </row>
    <row r="29" spans="2:17" ht="13.5" customHeight="1">
      <c r="B29" s="436" t="s">
        <v>86</v>
      </c>
      <c r="C29" s="426"/>
      <c r="D29" s="410"/>
      <c r="E29" s="372"/>
      <c r="F29" s="410"/>
      <c r="G29" s="372"/>
      <c r="H29" s="410"/>
      <c r="I29" s="370"/>
      <c r="J29" s="1719"/>
      <c r="K29" s="1719"/>
      <c r="L29" s="361"/>
      <c r="M29" s="407"/>
      <c r="N29" s="409"/>
      <c r="O29" s="407"/>
      <c r="P29" s="361"/>
      <c r="Q29" s="361"/>
    </row>
    <row r="30" spans="2:17" ht="13.5" customHeight="1">
      <c r="B30" s="382" t="s">
        <v>87</v>
      </c>
      <c r="C30" s="370">
        <v>40.879</v>
      </c>
      <c r="D30" s="410" t="s">
        <v>1032</v>
      </c>
      <c r="E30" s="370">
        <v>37.8002</v>
      </c>
      <c r="F30" s="410" t="s">
        <v>1033</v>
      </c>
      <c r="G30" s="370">
        <v>43.7491</v>
      </c>
      <c r="H30" s="410" t="s">
        <v>1034</v>
      </c>
      <c r="I30" s="370" t="s">
        <v>1035</v>
      </c>
      <c r="J30" s="1719" t="s">
        <v>1036</v>
      </c>
      <c r="K30" s="1719"/>
      <c r="L30" s="361"/>
      <c r="M30" s="407"/>
      <c r="N30" s="409"/>
      <c r="O30" s="407"/>
      <c r="P30" s="361"/>
      <c r="Q30" s="361"/>
    </row>
    <row r="31" spans="2:17" ht="13.5" customHeight="1">
      <c r="B31" s="382" t="s">
        <v>93</v>
      </c>
      <c r="C31" s="370">
        <v>26.4806</v>
      </c>
      <c r="D31" s="410" t="s">
        <v>886</v>
      </c>
      <c r="E31" s="370">
        <v>27.7925</v>
      </c>
      <c r="F31" s="410" t="s">
        <v>1037</v>
      </c>
      <c r="G31" s="370">
        <v>25.3845</v>
      </c>
      <c r="H31" s="410" t="s">
        <v>1038</v>
      </c>
      <c r="I31" s="370" t="s">
        <v>1039</v>
      </c>
      <c r="J31" s="1719" t="s">
        <v>1040</v>
      </c>
      <c r="K31" s="1719"/>
      <c r="L31" s="361"/>
      <c r="M31" s="407"/>
      <c r="N31" s="409"/>
      <c r="O31" s="407"/>
      <c r="P31" s="361"/>
      <c r="Q31" s="361"/>
    </row>
    <row r="32" spans="2:17" ht="13.5" customHeight="1">
      <c r="B32" s="382" t="s">
        <v>99</v>
      </c>
      <c r="C32" s="370">
        <v>9.8035</v>
      </c>
      <c r="D32" s="410" t="s">
        <v>1041</v>
      </c>
      <c r="E32" s="370">
        <v>17.5743</v>
      </c>
      <c r="F32" s="410" t="s">
        <v>1042</v>
      </c>
      <c r="G32" s="370">
        <v>2.6931</v>
      </c>
      <c r="H32" s="410" t="s">
        <v>1043</v>
      </c>
      <c r="I32" s="370" t="s">
        <v>1044</v>
      </c>
      <c r="J32" s="1719" t="s">
        <v>1045</v>
      </c>
      <c r="K32" s="1719"/>
      <c r="L32" s="361"/>
      <c r="M32" s="407"/>
      <c r="N32" s="409"/>
      <c r="O32" s="407"/>
      <c r="P32" s="361"/>
      <c r="Q32" s="361"/>
    </row>
    <row r="33" spans="2:17" ht="13.5" customHeight="1">
      <c r="B33" s="382" t="s">
        <v>105</v>
      </c>
      <c r="C33" s="370">
        <v>16.681</v>
      </c>
      <c r="D33" s="410" t="s">
        <v>1046</v>
      </c>
      <c r="E33" s="370">
        <v>17.3943</v>
      </c>
      <c r="F33" s="410" t="s">
        <v>1047</v>
      </c>
      <c r="G33" s="370">
        <v>15.9959</v>
      </c>
      <c r="H33" s="410" t="s">
        <v>1048</v>
      </c>
      <c r="I33" s="370" t="s">
        <v>1049</v>
      </c>
      <c r="J33" s="1719" t="s">
        <v>1050</v>
      </c>
      <c r="K33" s="1719"/>
      <c r="L33" s="361"/>
      <c r="M33" s="407"/>
      <c r="N33" s="409"/>
      <c r="O33" s="407"/>
      <c r="P33" s="361"/>
      <c r="Q33" s="361"/>
    </row>
    <row r="34" spans="2:17" ht="13.5" customHeight="1">
      <c r="B34" s="437" t="s">
        <v>111</v>
      </c>
      <c r="C34" s="426"/>
      <c r="D34" s="410"/>
      <c r="E34" s="458"/>
      <c r="F34" s="410"/>
      <c r="G34" s="372"/>
      <c r="H34" s="410"/>
      <c r="I34" s="370"/>
      <c r="J34" s="1719"/>
      <c r="K34" s="1719"/>
      <c r="L34" s="361"/>
      <c r="M34" s="407"/>
      <c r="N34" s="409"/>
      <c r="O34" s="407"/>
      <c r="P34" s="361"/>
      <c r="Q34" s="361"/>
    </row>
    <row r="35" spans="2:17" ht="13.5" customHeight="1">
      <c r="B35" s="438" t="s">
        <v>112</v>
      </c>
      <c r="C35" s="459">
        <v>10.8441</v>
      </c>
      <c r="D35" s="410" t="s">
        <v>1051</v>
      </c>
      <c r="E35" s="459">
        <v>12.2257</v>
      </c>
      <c r="F35" s="410" t="s">
        <v>1052</v>
      </c>
      <c r="G35" s="459">
        <v>9.3829</v>
      </c>
      <c r="H35" s="410" t="s">
        <v>1053</v>
      </c>
      <c r="I35" s="370" t="s">
        <v>1054</v>
      </c>
      <c r="J35" s="1719" t="s">
        <v>1055</v>
      </c>
      <c r="K35" s="1719"/>
      <c r="L35" s="361"/>
      <c r="M35" s="407"/>
      <c r="N35" s="409"/>
      <c r="O35" s="407"/>
      <c r="P35" s="361"/>
      <c r="Q35" s="361"/>
    </row>
    <row r="36" spans="2:17" ht="13.5" customHeight="1">
      <c r="B36" s="438" t="s">
        <v>118</v>
      </c>
      <c r="C36" s="459">
        <v>13.4182</v>
      </c>
      <c r="D36" s="410" t="s">
        <v>496</v>
      </c>
      <c r="E36" s="459">
        <v>14.6286</v>
      </c>
      <c r="F36" s="410" t="s">
        <v>1056</v>
      </c>
      <c r="G36" s="459">
        <v>12.1826</v>
      </c>
      <c r="H36" s="410" t="s">
        <v>1057</v>
      </c>
      <c r="I36" s="370" t="s">
        <v>1058</v>
      </c>
      <c r="J36" s="1719" t="s">
        <v>1059</v>
      </c>
      <c r="K36" s="1719"/>
      <c r="L36" s="361"/>
      <c r="M36" s="407"/>
      <c r="N36" s="409"/>
      <c r="O36" s="407"/>
      <c r="P36" s="361"/>
      <c r="Q36" s="361"/>
    </row>
    <row r="37" spans="2:17" ht="13.5" customHeight="1">
      <c r="B37" s="438" t="s">
        <v>124</v>
      </c>
      <c r="C37" s="459">
        <v>18.1958</v>
      </c>
      <c r="D37" s="410" t="s">
        <v>1060</v>
      </c>
      <c r="E37" s="459">
        <v>20.297</v>
      </c>
      <c r="F37" s="410" t="s">
        <v>1061</v>
      </c>
      <c r="G37" s="459">
        <v>16.2145</v>
      </c>
      <c r="H37" s="410" t="s">
        <v>1062</v>
      </c>
      <c r="I37" s="370" t="s">
        <v>1063</v>
      </c>
      <c r="J37" s="1719" t="s">
        <v>1064</v>
      </c>
      <c r="K37" s="1719"/>
      <c r="L37" s="361"/>
      <c r="M37" s="407"/>
      <c r="N37" s="409"/>
      <c r="O37" s="407"/>
      <c r="P37" s="361"/>
      <c r="Q37" s="361"/>
    </row>
    <row r="38" spans="2:17" ht="13.5" customHeight="1">
      <c r="B38" s="438" t="s">
        <v>130</v>
      </c>
      <c r="C38" s="459">
        <v>22.3624</v>
      </c>
      <c r="D38" s="410" t="s">
        <v>1065</v>
      </c>
      <c r="E38" s="459">
        <v>23.2357</v>
      </c>
      <c r="F38" s="410" t="s">
        <v>1066</v>
      </c>
      <c r="G38" s="459">
        <v>21.5851</v>
      </c>
      <c r="H38" s="410" t="s">
        <v>1067</v>
      </c>
      <c r="I38" s="370" t="s">
        <v>1068</v>
      </c>
      <c r="J38" s="1719" t="s">
        <v>1069</v>
      </c>
      <c r="K38" s="1719"/>
      <c r="L38" s="361"/>
      <c r="M38" s="407"/>
      <c r="N38" s="409"/>
      <c r="O38" s="407"/>
      <c r="P38" s="361"/>
      <c r="Q38" s="361"/>
    </row>
    <row r="39" spans="2:17" ht="13.5" customHeight="1">
      <c r="B39" s="439" t="s">
        <v>136</v>
      </c>
      <c r="C39" s="460">
        <v>28.1769</v>
      </c>
      <c r="D39" s="434" t="s">
        <v>1070</v>
      </c>
      <c r="E39" s="460">
        <v>28.5996</v>
      </c>
      <c r="F39" s="434" t="s">
        <v>1071</v>
      </c>
      <c r="G39" s="460">
        <v>27.8248</v>
      </c>
      <c r="H39" s="434" t="s">
        <v>1072</v>
      </c>
      <c r="I39" s="449" t="s">
        <v>1073</v>
      </c>
      <c r="J39" s="1732" t="s">
        <v>1074</v>
      </c>
      <c r="K39" s="1733"/>
      <c r="L39" s="361"/>
      <c r="M39" s="407"/>
      <c r="N39" s="409"/>
      <c r="O39" s="407"/>
      <c r="P39" s="361"/>
      <c r="Q39" s="361"/>
    </row>
    <row r="40" spans="2:19" ht="12.75">
      <c r="B40" s="34" t="s">
        <v>142</v>
      </c>
      <c r="C40" s="404"/>
      <c r="D40" s="404"/>
      <c r="E40" s="366"/>
      <c r="F40" s="366"/>
      <c r="G40" s="368"/>
      <c r="H40" s="404"/>
      <c r="I40" s="404"/>
      <c r="J40" s="366"/>
      <c r="K40" s="366"/>
      <c r="L40" s="366"/>
      <c r="M40" s="366"/>
      <c r="N40" s="397"/>
      <c r="O40" s="366"/>
      <c r="P40" s="404"/>
      <c r="Q40" s="404"/>
      <c r="R40" s="298"/>
      <c r="S40" s="298"/>
    </row>
    <row r="41" spans="2:19" ht="12.75">
      <c r="B41" s="34" t="s">
        <v>143</v>
      </c>
      <c r="C41" s="404"/>
      <c r="D41" s="404"/>
      <c r="E41" s="366"/>
      <c r="F41" s="366"/>
      <c r="G41" s="368"/>
      <c r="H41" s="404"/>
      <c r="I41" s="404"/>
      <c r="J41" s="366"/>
      <c r="K41" s="366"/>
      <c r="L41" s="366"/>
      <c r="M41" s="366"/>
      <c r="N41" s="397"/>
      <c r="O41" s="366"/>
      <c r="P41" s="404"/>
      <c r="Q41" s="404"/>
      <c r="R41" s="298"/>
      <c r="S41" s="298"/>
    </row>
    <row r="42" spans="2:17" ht="12.75">
      <c r="B42" s="361"/>
      <c r="C42" s="361"/>
      <c r="D42" s="361"/>
      <c r="E42" s="361"/>
      <c r="F42" s="361"/>
      <c r="G42" s="361"/>
      <c r="H42" s="361"/>
      <c r="I42" s="361"/>
      <c r="J42" s="361"/>
      <c r="K42" s="361"/>
      <c r="L42" s="361"/>
      <c r="M42" s="361"/>
      <c r="N42" s="361"/>
      <c r="O42" s="361"/>
      <c r="P42" s="361"/>
      <c r="Q42" s="361"/>
    </row>
    <row r="43" spans="2:19" ht="21" customHeight="1">
      <c r="B43" s="374" t="s">
        <v>144</v>
      </c>
      <c r="C43" s="404"/>
      <c r="D43" s="404"/>
      <c r="E43" s="366"/>
      <c r="F43" s="366"/>
      <c r="G43" s="397"/>
      <c r="H43" s="404"/>
      <c r="I43" s="404"/>
      <c r="J43" s="366"/>
      <c r="K43" s="366"/>
      <c r="L43" s="366"/>
      <c r="M43" s="366"/>
      <c r="N43" s="397"/>
      <c r="O43" s="366"/>
      <c r="P43" s="404"/>
      <c r="Q43" s="404"/>
      <c r="R43" s="298"/>
      <c r="S43" s="298"/>
    </row>
    <row r="44" spans="2:19" ht="48" customHeight="1">
      <c r="B44" s="1723" t="s">
        <v>145</v>
      </c>
      <c r="C44" s="1723"/>
      <c r="D44" s="1723"/>
      <c r="E44" s="1723"/>
      <c r="F44" s="1723"/>
      <c r="G44" s="1723"/>
      <c r="H44" s="1723"/>
      <c r="I44" s="1723"/>
      <c r="J44" s="1723"/>
      <c r="K44" s="1723"/>
      <c r="L44" s="1723"/>
      <c r="M44" s="1723"/>
      <c r="N44" s="1723"/>
      <c r="O44" s="1723"/>
      <c r="P44" s="1723"/>
      <c r="Q44" s="404"/>
      <c r="R44" s="298"/>
      <c r="S44" s="298"/>
    </row>
    <row r="45" spans="2:19" ht="18" customHeight="1">
      <c r="B45" s="378" t="s">
        <v>146</v>
      </c>
      <c r="C45" s="379" t="s">
        <v>980</v>
      </c>
      <c r="D45" s="379"/>
      <c r="E45" s="371"/>
      <c r="F45" s="371"/>
      <c r="G45" s="372"/>
      <c r="H45" s="370"/>
      <c r="I45" s="370"/>
      <c r="J45" s="371"/>
      <c r="K45" s="371"/>
      <c r="L45" s="371"/>
      <c r="M45" s="371"/>
      <c r="N45" s="372"/>
      <c r="O45" s="371"/>
      <c r="P45" s="370"/>
      <c r="Q45" s="370"/>
      <c r="R45" s="303"/>
      <c r="S45" s="303"/>
    </row>
    <row r="46" spans="2:19" ht="12.75">
      <c r="B46" s="373"/>
      <c r="C46" s="380" t="s">
        <v>147</v>
      </c>
      <c r="D46" s="380"/>
      <c r="E46" s="371"/>
      <c r="F46" s="371"/>
      <c r="G46" s="372"/>
      <c r="H46" s="370"/>
      <c r="I46" s="370"/>
      <c r="J46" s="371"/>
      <c r="K46" s="371"/>
      <c r="L46" s="371"/>
      <c r="M46" s="371"/>
      <c r="N46" s="372"/>
      <c r="O46" s="371"/>
      <c r="P46" s="370"/>
      <c r="Q46" s="370"/>
      <c r="R46" s="303"/>
      <c r="S46" s="303"/>
    </row>
    <row r="47" spans="2:19" ht="12.75">
      <c r="B47" s="373"/>
      <c r="C47" s="380" t="s">
        <v>148</v>
      </c>
      <c r="D47" s="380"/>
      <c r="E47" s="371"/>
      <c r="F47" s="371"/>
      <c r="G47" s="372"/>
      <c r="H47" s="370"/>
      <c r="I47" s="370"/>
      <c r="J47" s="371"/>
      <c r="K47" s="371"/>
      <c r="L47" s="371"/>
      <c r="M47" s="371"/>
      <c r="N47" s="372"/>
      <c r="O47" s="371"/>
      <c r="P47" s="370"/>
      <c r="Q47" s="370"/>
      <c r="R47" s="303"/>
      <c r="S47" s="303"/>
    </row>
    <row r="48" spans="2:19" ht="22.5">
      <c r="B48" s="422" t="s">
        <v>149</v>
      </c>
      <c r="C48" s="423"/>
      <c r="D48" s="424" t="s">
        <v>150</v>
      </c>
      <c r="E48" s="430" t="s">
        <v>23</v>
      </c>
      <c r="F48" s="443" t="s">
        <v>151</v>
      </c>
      <c r="G48" s="444" t="s">
        <v>152</v>
      </c>
      <c r="H48" s="425"/>
      <c r="I48" s="412"/>
      <c r="J48" s="397"/>
      <c r="K48" s="397"/>
      <c r="L48" s="389"/>
      <c r="M48" s="397"/>
      <c r="N48" s="397"/>
      <c r="O48" s="397"/>
      <c r="P48" s="397"/>
      <c r="Q48" s="387"/>
      <c r="R48" s="316"/>
      <c r="S48" s="316"/>
    </row>
    <row r="49" spans="2:19" ht="13.5" customHeight="1">
      <c r="B49" s="436" t="s">
        <v>153</v>
      </c>
      <c r="C49" s="372"/>
      <c r="D49" s="370"/>
      <c r="E49" s="372"/>
      <c r="F49" s="372"/>
      <c r="G49" s="452"/>
      <c r="H49" s="370"/>
      <c r="I49" s="413"/>
      <c r="J49" s="397"/>
      <c r="K49" s="397"/>
      <c r="L49" s="404"/>
      <c r="M49" s="397"/>
      <c r="N49" s="397"/>
      <c r="O49" s="397"/>
      <c r="P49" s="397"/>
      <c r="Q49" s="397"/>
      <c r="R49" s="321"/>
      <c r="S49" s="321"/>
    </row>
    <row r="50" spans="2:19" ht="13.5" customHeight="1">
      <c r="B50" s="382" t="s">
        <v>154</v>
      </c>
      <c r="C50" s="372"/>
      <c r="D50" s="396">
        <v>1.086007624586138</v>
      </c>
      <c r="E50" s="410" t="s">
        <v>1075</v>
      </c>
      <c r="F50" s="372" t="s">
        <v>156</v>
      </c>
      <c r="G50" s="452" t="s">
        <v>157</v>
      </c>
      <c r="H50" s="419"/>
      <c r="I50" s="414"/>
      <c r="J50" s="385"/>
      <c r="K50" s="385"/>
      <c r="L50" s="394"/>
      <c r="M50" s="385"/>
      <c r="N50" s="397"/>
      <c r="O50" s="385"/>
      <c r="P50" s="397"/>
      <c r="Q50" s="397"/>
      <c r="R50" s="321"/>
      <c r="S50" s="321"/>
    </row>
    <row r="51" spans="2:19" ht="13.5" customHeight="1">
      <c r="B51" s="436" t="s">
        <v>158</v>
      </c>
      <c r="C51" s="372"/>
      <c r="D51" s="372"/>
      <c r="E51" s="410"/>
      <c r="F51" s="372"/>
      <c r="G51" s="453"/>
      <c r="H51" s="420"/>
      <c r="I51" s="415"/>
      <c r="J51" s="392"/>
      <c r="K51" s="392"/>
      <c r="L51" s="393"/>
      <c r="M51" s="392"/>
      <c r="N51" s="397"/>
      <c r="O51" s="392"/>
      <c r="P51" s="397"/>
      <c r="Q51" s="397"/>
      <c r="R51" s="321"/>
      <c r="S51" s="321"/>
    </row>
    <row r="52" spans="2:19" ht="13.5" customHeight="1">
      <c r="B52" s="382" t="s">
        <v>159</v>
      </c>
      <c r="C52" s="426"/>
      <c r="D52" s="396">
        <v>2.44114240429176</v>
      </c>
      <c r="E52" s="410" t="s">
        <v>1076</v>
      </c>
      <c r="F52" s="372" t="s">
        <v>161</v>
      </c>
      <c r="G52" s="452" t="s">
        <v>162</v>
      </c>
      <c r="H52" s="419"/>
      <c r="I52" s="414"/>
      <c r="J52" s="403"/>
      <c r="K52" s="403"/>
      <c r="L52" s="394"/>
      <c r="M52" s="403"/>
      <c r="N52" s="397"/>
      <c r="O52" s="403"/>
      <c r="P52" s="397"/>
      <c r="Q52" s="397"/>
      <c r="R52" s="321"/>
      <c r="S52" s="321"/>
    </row>
    <row r="53" spans="2:19" ht="13.5" customHeight="1">
      <c r="B53" s="382" t="s">
        <v>163</v>
      </c>
      <c r="C53" s="426"/>
      <c r="D53" s="396">
        <v>2.068605590347818</v>
      </c>
      <c r="E53" s="410" t="s">
        <v>1077</v>
      </c>
      <c r="F53" s="372" t="s">
        <v>161</v>
      </c>
      <c r="G53" s="452" t="s">
        <v>157</v>
      </c>
      <c r="H53" s="419"/>
      <c r="I53" s="414"/>
      <c r="J53" s="403"/>
      <c r="K53" s="403"/>
      <c r="L53" s="394"/>
      <c r="M53" s="403"/>
      <c r="N53" s="397"/>
      <c r="O53" s="403"/>
      <c r="P53" s="397"/>
      <c r="Q53" s="397"/>
      <c r="R53" s="321"/>
      <c r="S53" s="321"/>
    </row>
    <row r="54" spans="2:19" ht="13.5" customHeight="1">
      <c r="B54" s="382" t="s">
        <v>165</v>
      </c>
      <c r="C54" s="426"/>
      <c r="D54" s="396">
        <v>2.8622134905184478</v>
      </c>
      <c r="E54" s="410" t="s">
        <v>1078</v>
      </c>
      <c r="F54" s="372" t="s">
        <v>161</v>
      </c>
      <c r="G54" s="452" t="s">
        <v>157</v>
      </c>
      <c r="H54" s="419"/>
      <c r="I54" s="414"/>
      <c r="J54" s="403"/>
      <c r="K54" s="403"/>
      <c r="L54" s="394"/>
      <c r="M54" s="403"/>
      <c r="N54" s="397"/>
      <c r="O54" s="403"/>
      <c r="P54" s="397"/>
      <c r="Q54" s="397"/>
      <c r="R54" s="321"/>
      <c r="S54" s="321"/>
    </row>
    <row r="55" spans="2:19" ht="13.5" customHeight="1">
      <c r="B55" s="454" t="s">
        <v>93</v>
      </c>
      <c r="C55" s="372"/>
      <c r="D55" s="372"/>
      <c r="E55" s="410"/>
      <c r="F55" s="372"/>
      <c r="G55" s="453"/>
      <c r="H55" s="420"/>
      <c r="I55" s="415"/>
      <c r="J55" s="392"/>
      <c r="K55" s="392"/>
      <c r="L55" s="393"/>
      <c r="M55" s="392"/>
      <c r="N55" s="397"/>
      <c r="O55" s="392"/>
      <c r="P55" s="397"/>
      <c r="Q55" s="397"/>
      <c r="R55" s="321"/>
      <c r="S55" s="321"/>
    </row>
    <row r="56" spans="2:19" ht="13.5" customHeight="1">
      <c r="B56" s="382" t="s">
        <v>167</v>
      </c>
      <c r="C56" s="426"/>
      <c r="D56" s="396">
        <v>1.298944422272181</v>
      </c>
      <c r="E56" s="410" t="s">
        <v>1079</v>
      </c>
      <c r="F56" s="372" t="s">
        <v>161</v>
      </c>
      <c r="G56" s="452" t="s">
        <v>162</v>
      </c>
      <c r="H56" s="419"/>
      <c r="I56" s="414"/>
      <c r="J56" s="403"/>
      <c r="K56" s="403"/>
      <c r="L56" s="394"/>
      <c r="M56" s="403"/>
      <c r="N56" s="397"/>
      <c r="O56" s="403"/>
      <c r="P56" s="397"/>
      <c r="Q56" s="397"/>
      <c r="R56" s="321"/>
      <c r="S56" s="321"/>
    </row>
    <row r="57" spans="2:19" ht="13.5" customHeight="1">
      <c r="B57" s="382" t="s">
        <v>169</v>
      </c>
      <c r="C57" s="426"/>
      <c r="D57" s="396">
        <v>1.3371564120219763</v>
      </c>
      <c r="E57" s="410" t="s">
        <v>1080</v>
      </c>
      <c r="F57" s="372" t="s">
        <v>161</v>
      </c>
      <c r="G57" s="452" t="s">
        <v>157</v>
      </c>
      <c r="H57" s="419"/>
      <c r="I57" s="414"/>
      <c r="J57" s="403"/>
      <c r="K57" s="403"/>
      <c r="L57" s="394"/>
      <c r="M57" s="403"/>
      <c r="N57" s="397"/>
      <c r="O57" s="403"/>
      <c r="P57" s="397"/>
      <c r="Q57" s="397"/>
      <c r="R57" s="321"/>
      <c r="S57" s="321"/>
    </row>
    <row r="58" spans="2:19" ht="13.5" customHeight="1">
      <c r="B58" s="382" t="s">
        <v>171</v>
      </c>
      <c r="C58" s="426"/>
      <c r="D58" s="396">
        <v>1.2653374243079316</v>
      </c>
      <c r="E58" s="410" t="s">
        <v>1081</v>
      </c>
      <c r="F58" s="372" t="s">
        <v>161</v>
      </c>
      <c r="G58" s="452" t="s">
        <v>157</v>
      </c>
      <c r="H58" s="419"/>
      <c r="I58" s="414"/>
      <c r="J58" s="403"/>
      <c r="K58" s="403"/>
      <c r="L58" s="394"/>
      <c r="M58" s="403"/>
      <c r="N58" s="397"/>
      <c r="O58" s="403"/>
      <c r="P58" s="397"/>
      <c r="Q58" s="397"/>
      <c r="R58" s="321"/>
      <c r="S58" s="321"/>
    </row>
    <row r="59" spans="2:19" ht="13.5" customHeight="1">
      <c r="B59" s="454" t="s">
        <v>99</v>
      </c>
      <c r="C59" s="372"/>
      <c r="D59" s="372"/>
      <c r="E59" s="410"/>
      <c r="F59" s="372"/>
      <c r="G59" s="453"/>
      <c r="H59" s="420"/>
      <c r="I59" s="415"/>
      <c r="J59" s="392"/>
      <c r="K59" s="392"/>
      <c r="L59" s="393"/>
      <c r="M59" s="392"/>
      <c r="N59" s="397"/>
      <c r="O59" s="392"/>
      <c r="P59" s="397"/>
      <c r="Q59" s="397"/>
      <c r="R59" s="321"/>
      <c r="S59" s="321"/>
    </row>
    <row r="60" spans="2:19" ht="13.5" customHeight="1">
      <c r="B60" s="382" t="s">
        <v>173</v>
      </c>
      <c r="C60" s="426"/>
      <c r="D60" s="396">
        <v>0.4339142152649368</v>
      </c>
      <c r="E60" s="410" t="s">
        <v>1082</v>
      </c>
      <c r="F60" s="372" t="s">
        <v>161</v>
      </c>
      <c r="G60" s="452" t="s">
        <v>162</v>
      </c>
      <c r="H60" s="419"/>
      <c r="I60" s="414"/>
      <c r="J60" s="403"/>
      <c r="K60" s="403"/>
      <c r="L60" s="394"/>
      <c r="M60" s="403"/>
      <c r="N60" s="397"/>
      <c r="O60" s="403"/>
      <c r="P60" s="397"/>
      <c r="Q60" s="397"/>
      <c r="R60" s="321"/>
      <c r="S60" s="321"/>
    </row>
    <row r="61" spans="2:19" ht="13.5" customHeight="1">
      <c r="B61" s="382" t="s">
        <v>175</v>
      </c>
      <c r="C61" s="426"/>
      <c r="D61" s="396">
        <v>0.7925952109151291</v>
      </c>
      <c r="E61" s="410" t="s">
        <v>1083</v>
      </c>
      <c r="F61" s="372" t="s">
        <v>156</v>
      </c>
      <c r="G61" s="452" t="s">
        <v>157</v>
      </c>
      <c r="H61" s="419"/>
      <c r="I61" s="414"/>
      <c r="J61" s="403"/>
      <c r="K61" s="403"/>
      <c r="L61" s="394"/>
      <c r="M61" s="403"/>
      <c r="N61" s="397"/>
      <c r="O61" s="403"/>
      <c r="P61" s="397"/>
      <c r="Q61" s="397"/>
      <c r="R61" s="321"/>
      <c r="S61" s="321"/>
    </row>
    <row r="62" spans="2:19" ht="13.5" customHeight="1">
      <c r="B62" s="382" t="s">
        <v>177</v>
      </c>
      <c r="C62" s="426"/>
      <c r="D62" s="396">
        <v>0.1168527483225767</v>
      </c>
      <c r="E62" s="410" t="s">
        <v>1084</v>
      </c>
      <c r="F62" s="372" t="s">
        <v>161</v>
      </c>
      <c r="G62" s="452" t="s">
        <v>157</v>
      </c>
      <c r="H62" s="419"/>
      <c r="I62" s="414"/>
      <c r="J62" s="403"/>
      <c r="K62" s="403"/>
      <c r="L62" s="394"/>
      <c r="M62" s="403"/>
      <c r="N62" s="397"/>
      <c r="O62" s="403"/>
      <c r="P62" s="397"/>
      <c r="Q62" s="397"/>
      <c r="R62" s="321"/>
      <c r="S62" s="321"/>
    </row>
    <row r="63" spans="2:19" ht="13.5" customHeight="1">
      <c r="B63" s="437" t="s">
        <v>179</v>
      </c>
      <c r="C63" s="72"/>
      <c r="D63" s="370"/>
      <c r="E63" s="410"/>
      <c r="F63" s="372"/>
      <c r="G63" s="452"/>
      <c r="H63" s="370"/>
      <c r="I63" s="413"/>
      <c r="J63" s="397"/>
      <c r="K63" s="397"/>
      <c r="L63" s="391"/>
      <c r="M63" s="397"/>
      <c r="N63" s="397"/>
      <c r="O63" s="397"/>
      <c r="P63" s="397"/>
      <c r="Q63" s="397"/>
      <c r="R63" s="321"/>
      <c r="S63" s="321"/>
    </row>
    <row r="64" spans="2:19" ht="13.5" customHeight="1">
      <c r="B64" s="382" t="s">
        <v>180</v>
      </c>
      <c r="C64" s="426"/>
      <c r="D64" s="396">
        <v>2.4788222896354886</v>
      </c>
      <c r="E64" s="410" t="s">
        <v>1085</v>
      </c>
      <c r="F64" s="372" t="s">
        <v>161</v>
      </c>
      <c r="G64" s="452" t="s">
        <v>182</v>
      </c>
      <c r="H64" s="421"/>
      <c r="I64" s="416"/>
      <c r="J64" s="403"/>
      <c r="K64" s="403"/>
      <c r="L64" s="394"/>
      <c r="M64" s="403"/>
      <c r="N64" s="397"/>
      <c r="O64" s="403"/>
      <c r="P64" s="397"/>
      <c r="Q64" s="397"/>
      <c r="R64" s="321"/>
      <c r="S64" s="321"/>
    </row>
    <row r="65" spans="2:19" ht="13.5" customHeight="1">
      <c r="B65" s="382" t="s">
        <v>183</v>
      </c>
      <c r="C65" s="426"/>
      <c r="D65" s="396">
        <v>2.2632914684230987</v>
      </c>
      <c r="E65" s="410" t="s">
        <v>1086</v>
      </c>
      <c r="F65" s="372" t="s">
        <v>161</v>
      </c>
      <c r="G65" s="452" t="s">
        <v>182</v>
      </c>
      <c r="H65" s="421"/>
      <c r="I65" s="416"/>
      <c r="J65" s="403"/>
      <c r="K65" s="403"/>
      <c r="L65" s="394"/>
      <c r="M65" s="403"/>
      <c r="N65" s="397"/>
      <c r="O65" s="403"/>
      <c r="P65" s="397"/>
      <c r="Q65" s="397"/>
      <c r="R65" s="321"/>
      <c r="S65" s="321"/>
    </row>
    <row r="66" spans="2:19" ht="13.5" customHeight="1">
      <c r="B66" s="383" t="s">
        <v>185</v>
      </c>
      <c r="C66" s="427"/>
      <c r="D66" s="411">
        <v>2.7053202288248372</v>
      </c>
      <c r="E66" s="434" t="s">
        <v>1087</v>
      </c>
      <c r="F66" s="402" t="s">
        <v>161</v>
      </c>
      <c r="G66" s="455" t="s">
        <v>182</v>
      </c>
      <c r="H66" s="435"/>
      <c r="I66" s="416"/>
      <c r="J66" s="403"/>
      <c r="K66" s="403"/>
      <c r="L66" s="394"/>
      <c r="M66" s="403"/>
      <c r="N66" s="397"/>
      <c r="O66" s="403"/>
      <c r="P66" s="397"/>
      <c r="Q66" s="397"/>
      <c r="R66" s="321"/>
      <c r="S66" s="321"/>
    </row>
    <row r="67" spans="2:19" ht="23.25" customHeight="1">
      <c r="B67" s="1734" t="s">
        <v>187</v>
      </c>
      <c r="C67" s="1734"/>
      <c r="D67" s="1734"/>
      <c r="E67" s="1734"/>
      <c r="F67" s="1734"/>
      <c r="G67" s="1734"/>
      <c r="H67" s="1734"/>
      <c r="I67" s="127"/>
      <c r="J67" s="127"/>
      <c r="K67" s="127"/>
      <c r="L67" s="388"/>
      <c r="M67" s="388"/>
      <c r="N67" s="388"/>
      <c r="O67" s="388"/>
      <c r="P67" s="388"/>
      <c r="Q67" s="388"/>
      <c r="R67" s="317"/>
      <c r="S67" s="317"/>
    </row>
    <row r="68" spans="2:19" ht="27" customHeight="1">
      <c r="B68" s="1735" t="s">
        <v>188</v>
      </c>
      <c r="C68" s="1735"/>
      <c r="D68" s="1735"/>
      <c r="E68" s="1735"/>
      <c r="F68" s="1735"/>
      <c r="G68" s="1735"/>
      <c r="H68" s="1735"/>
      <c r="I68" s="127"/>
      <c r="J68" s="127"/>
      <c r="K68" s="127"/>
      <c r="L68" s="388"/>
      <c r="M68" s="388"/>
      <c r="N68" s="388"/>
      <c r="O68" s="388"/>
      <c r="P68" s="388"/>
      <c r="Q68" s="388"/>
      <c r="R68" s="317"/>
      <c r="S68" s="317"/>
    </row>
    <row r="69" spans="2:19" ht="12.75">
      <c r="B69" s="6" t="s">
        <v>143</v>
      </c>
      <c r="C69" s="364"/>
      <c r="D69" s="364"/>
      <c r="E69" s="364"/>
      <c r="F69" s="364"/>
      <c r="G69" s="365"/>
      <c r="H69" s="364"/>
      <c r="I69" s="364"/>
      <c r="J69" s="364"/>
      <c r="K69" s="364"/>
      <c r="L69" s="364"/>
      <c r="M69" s="364"/>
      <c r="N69" s="361"/>
      <c r="O69" s="364"/>
      <c r="P69" s="404"/>
      <c r="Q69" s="404"/>
      <c r="R69" s="298"/>
      <c r="S69" s="298"/>
    </row>
    <row r="70" spans="2:19" ht="16.5" customHeight="1">
      <c r="B70" s="34"/>
      <c r="C70" s="404"/>
      <c r="D70" s="404"/>
      <c r="E70" s="366"/>
      <c r="F70" s="366"/>
      <c r="G70" s="397"/>
      <c r="H70" s="404"/>
      <c r="I70" s="404"/>
      <c r="J70" s="366"/>
      <c r="K70" s="366"/>
      <c r="L70" s="366"/>
      <c r="M70" s="366"/>
      <c r="N70" s="397"/>
      <c r="O70" s="366"/>
      <c r="P70" s="404"/>
      <c r="Q70" s="404"/>
      <c r="R70" s="298"/>
      <c r="S70" s="298"/>
    </row>
    <row r="71" spans="2:19" ht="21" customHeight="1">
      <c r="B71" s="375" t="s">
        <v>189</v>
      </c>
      <c r="C71" s="404"/>
      <c r="D71" s="404"/>
      <c r="E71" s="366"/>
      <c r="F71" s="366"/>
      <c r="G71" s="397"/>
      <c r="H71" s="404"/>
      <c r="I71" s="404"/>
      <c r="J71" s="366"/>
      <c r="K71" s="366"/>
      <c r="L71" s="366"/>
      <c r="M71" s="366"/>
      <c r="N71" s="397"/>
      <c r="O71" s="366"/>
      <c r="P71" s="404"/>
      <c r="Q71" s="404"/>
      <c r="R71" s="298"/>
      <c r="S71" s="298"/>
    </row>
    <row r="72" spans="2:19" ht="32.25" customHeight="1">
      <c r="B72" s="1723" t="s">
        <v>190</v>
      </c>
      <c r="C72" s="1723"/>
      <c r="D72" s="1723"/>
      <c r="E72" s="1723"/>
      <c r="F72" s="1723"/>
      <c r="G72" s="1723"/>
      <c r="H72" s="1723"/>
      <c r="I72" s="1723"/>
      <c r="J72" s="1723"/>
      <c r="K72" s="1723"/>
      <c r="L72" s="1723"/>
      <c r="M72" s="1723"/>
      <c r="N72" s="1723"/>
      <c r="O72" s="1723"/>
      <c r="P72" s="1723"/>
      <c r="Q72" s="404"/>
      <c r="R72" s="298"/>
      <c r="S72" s="298"/>
    </row>
    <row r="73" spans="2:19" ht="33" customHeight="1">
      <c r="B73" s="1723" t="s">
        <v>191</v>
      </c>
      <c r="C73" s="1723"/>
      <c r="D73" s="1723"/>
      <c r="E73" s="1723"/>
      <c r="F73" s="1723"/>
      <c r="G73" s="1723"/>
      <c r="H73" s="1723"/>
      <c r="I73" s="1723"/>
      <c r="J73" s="1723"/>
      <c r="K73" s="1723"/>
      <c r="L73" s="1723"/>
      <c r="M73" s="1723"/>
      <c r="N73" s="1723"/>
      <c r="O73" s="1723"/>
      <c r="P73" s="1723"/>
      <c r="Q73" s="441"/>
      <c r="R73" s="344"/>
      <c r="S73" s="344"/>
    </row>
    <row r="74" spans="2:19" ht="18" customHeight="1">
      <c r="B74" s="378" t="s">
        <v>192</v>
      </c>
      <c r="C74" s="379" t="s">
        <v>980</v>
      </c>
      <c r="D74" s="379"/>
      <c r="E74" s="371"/>
      <c r="F74" s="371"/>
      <c r="G74" s="372"/>
      <c r="H74" s="370"/>
      <c r="I74" s="370"/>
      <c r="J74" s="371"/>
      <c r="K74" s="371"/>
      <c r="L74" s="371"/>
      <c r="M74" s="371"/>
      <c r="N74" s="372"/>
      <c r="O74" s="371"/>
      <c r="P74" s="370"/>
      <c r="Q74" s="370"/>
      <c r="R74" s="303"/>
      <c r="S74" s="303"/>
    </row>
    <row r="75" spans="2:19" ht="12.75">
      <c r="B75" s="386"/>
      <c r="C75" s="1740" t="s">
        <v>1088</v>
      </c>
      <c r="D75" s="1740"/>
      <c r="E75" s="1740"/>
      <c r="F75" s="1740"/>
      <c r="G75" s="1740"/>
      <c r="H75" s="1740"/>
      <c r="I75" s="1740"/>
      <c r="J75" s="1740"/>
      <c r="K75" s="1740"/>
      <c r="L75" s="1740"/>
      <c r="M75" s="1740"/>
      <c r="N75" s="1740"/>
      <c r="O75" s="1740"/>
      <c r="P75" s="1740"/>
      <c r="Q75" s="370"/>
      <c r="R75" s="303"/>
      <c r="S75" s="303"/>
    </row>
    <row r="76" spans="2:19" ht="12.75" customHeight="1">
      <c r="B76" s="1741" t="s">
        <v>17</v>
      </c>
      <c r="C76" s="1743" t="s">
        <v>194</v>
      </c>
      <c r="D76" s="1743"/>
      <c r="E76" s="1743"/>
      <c r="F76" s="1743"/>
      <c r="G76" s="1743"/>
      <c r="H76" s="1743"/>
      <c r="I76" s="1743"/>
      <c r="J76" s="1744"/>
      <c r="K76" s="1745" t="s">
        <v>195</v>
      </c>
      <c r="L76" s="1726"/>
      <c r="M76" s="1726"/>
      <c r="N76" s="1726"/>
      <c r="O76" s="1726"/>
      <c r="P76" s="1727"/>
      <c r="Q76" s="397"/>
      <c r="R76" s="1736"/>
      <c r="S76" s="1737"/>
    </row>
    <row r="77" spans="2:19" ht="33.75">
      <c r="B77" s="1742"/>
      <c r="C77" s="1738" t="s">
        <v>196</v>
      </c>
      <c r="D77" s="1738"/>
      <c r="E77" s="1738" t="s">
        <v>197</v>
      </c>
      <c r="F77" s="1738"/>
      <c r="G77" s="1738" t="s">
        <v>198</v>
      </c>
      <c r="H77" s="1738"/>
      <c r="I77" s="1738" t="s">
        <v>199</v>
      </c>
      <c r="J77" s="1739"/>
      <c r="K77" s="429"/>
      <c r="L77" s="1635" t="s">
        <v>200</v>
      </c>
      <c r="M77" s="1632"/>
      <c r="N77" s="1610" t="s">
        <v>201</v>
      </c>
      <c r="O77" s="462"/>
      <c r="P77" s="463" t="s">
        <v>202</v>
      </c>
      <c r="Q77" s="387"/>
      <c r="R77" s="324"/>
      <c r="S77" s="324"/>
    </row>
    <row r="78" spans="2:19" ht="13.5" customHeight="1">
      <c r="B78" s="436" t="s">
        <v>24</v>
      </c>
      <c r="C78" s="370"/>
      <c r="D78" s="370"/>
      <c r="E78" s="370"/>
      <c r="F78" s="370"/>
      <c r="G78" s="370"/>
      <c r="H78" s="370"/>
      <c r="I78" s="370"/>
      <c r="J78" s="450"/>
      <c r="K78" s="464"/>
      <c r="L78" s="372"/>
      <c r="M78" s="370"/>
      <c r="N78" s="372"/>
      <c r="O78" s="370"/>
      <c r="P78" s="480"/>
      <c r="Q78" s="397"/>
      <c r="R78" s="327"/>
      <c r="S78" s="327"/>
    </row>
    <row r="79" spans="2:19" ht="13.5" customHeight="1">
      <c r="B79" s="382" t="s">
        <v>25</v>
      </c>
      <c r="C79" s="370" t="s">
        <v>263</v>
      </c>
      <c r="D79" s="410" t="s">
        <v>263</v>
      </c>
      <c r="E79" s="370" t="s">
        <v>263</v>
      </c>
      <c r="F79" s="410" t="s">
        <v>263</v>
      </c>
      <c r="G79" s="370">
        <v>21.31</v>
      </c>
      <c r="H79" s="410" t="s">
        <v>1089</v>
      </c>
      <c r="I79" s="370">
        <v>19.8632</v>
      </c>
      <c r="J79" s="457" t="s">
        <v>1090</v>
      </c>
      <c r="K79" s="465"/>
      <c r="L79" s="466" t="s">
        <v>263</v>
      </c>
      <c r="M79" s="467"/>
      <c r="N79" s="466" t="s">
        <v>263</v>
      </c>
      <c r="O79" s="467"/>
      <c r="P79" s="468">
        <v>0.06320486684494853</v>
      </c>
      <c r="Q79" s="397"/>
      <c r="R79" s="298"/>
      <c r="S79" s="298"/>
    </row>
    <row r="80" spans="2:19" ht="13.5" customHeight="1">
      <c r="B80" s="436" t="s">
        <v>153</v>
      </c>
      <c r="C80" s="372"/>
      <c r="D80" s="410"/>
      <c r="E80" s="372"/>
      <c r="F80" s="410"/>
      <c r="G80" s="372"/>
      <c r="H80" s="410"/>
      <c r="I80" s="372"/>
      <c r="J80" s="457"/>
      <c r="K80" s="465"/>
      <c r="L80" s="466"/>
      <c r="M80" s="467"/>
      <c r="N80" s="466"/>
      <c r="O80" s="467"/>
      <c r="P80" s="468"/>
      <c r="Q80" s="397"/>
      <c r="R80" s="321"/>
      <c r="S80" s="321"/>
    </row>
    <row r="81" spans="2:19" ht="13.5" customHeight="1">
      <c r="B81" s="382" t="s">
        <v>19</v>
      </c>
      <c r="C81" s="370" t="s">
        <v>263</v>
      </c>
      <c r="D81" s="410" t="s">
        <v>263</v>
      </c>
      <c r="E81" s="370" t="s">
        <v>263</v>
      </c>
      <c r="F81" s="410" t="s">
        <v>263</v>
      </c>
      <c r="G81" s="370">
        <v>22.4401</v>
      </c>
      <c r="H81" s="410" t="s">
        <v>1091</v>
      </c>
      <c r="I81" s="370">
        <v>20.5958</v>
      </c>
      <c r="J81" s="457" t="s">
        <v>1092</v>
      </c>
      <c r="K81" s="465"/>
      <c r="L81" s="466" t="s">
        <v>263</v>
      </c>
      <c r="M81" s="467"/>
      <c r="N81" s="466" t="s">
        <v>263</v>
      </c>
      <c r="O81" s="467"/>
      <c r="P81" s="468">
        <v>0.08318848436842985</v>
      </c>
      <c r="Q81" s="397"/>
      <c r="R81" s="298"/>
      <c r="S81" s="298"/>
    </row>
    <row r="82" spans="2:19" ht="13.5" customHeight="1">
      <c r="B82" s="382" t="s">
        <v>20</v>
      </c>
      <c r="C82" s="370" t="s">
        <v>263</v>
      </c>
      <c r="D82" s="410" t="s">
        <v>263</v>
      </c>
      <c r="E82" s="370" t="s">
        <v>263</v>
      </c>
      <c r="F82" s="410" t="s">
        <v>263</v>
      </c>
      <c r="G82" s="370">
        <v>20.2956</v>
      </c>
      <c r="H82" s="410" t="s">
        <v>1093</v>
      </c>
      <c r="I82" s="370">
        <v>19.1858</v>
      </c>
      <c r="J82" s="457" t="s">
        <v>1094</v>
      </c>
      <c r="K82" s="465"/>
      <c r="L82" s="466" t="s">
        <v>263</v>
      </c>
      <c r="M82" s="467"/>
      <c r="N82" s="466" t="s">
        <v>263</v>
      </c>
      <c r="O82" s="467"/>
      <c r="P82" s="468">
        <v>0.26010390597453936</v>
      </c>
      <c r="Q82" s="397"/>
      <c r="R82" s="298"/>
      <c r="S82" s="298"/>
    </row>
    <row r="83" spans="2:19" ht="13.5" customHeight="1">
      <c r="B83" s="436" t="s">
        <v>87</v>
      </c>
      <c r="C83" s="370"/>
      <c r="D83" s="410"/>
      <c r="E83" s="370"/>
      <c r="F83" s="410"/>
      <c r="G83" s="370"/>
      <c r="H83" s="410"/>
      <c r="I83" s="372"/>
      <c r="J83" s="457"/>
      <c r="K83" s="465"/>
      <c r="L83" s="466"/>
      <c r="M83" s="467"/>
      <c r="N83" s="466"/>
      <c r="O83" s="467"/>
      <c r="P83" s="468"/>
      <c r="Q83" s="397"/>
      <c r="R83" s="298"/>
      <c r="S83" s="298"/>
    </row>
    <row r="84" spans="2:19" ht="13.5" customHeight="1">
      <c r="B84" s="382" t="s">
        <v>24</v>
      </c>
      <c r="C84" s="370" t="s">
        <v>263</v>
      </c>
      <c r="D84" s="410" t="s">
        <v>263</v>
      </c>
      <c r="E84" s="370" t="s">
        <v>263</v>
      </c>
      <c r="F84" s="410" t="s">
        <v>263</v>
      </c>
      <c r="G84" s="370">
        <v>40.2318</v>
      </c>
      <c r="H84" s="410" t="s">
        <v>1095</v>
      </c>
      <c r="I84" s="370">
        <v>39.7317</v>
      </c>
      <c r="J84" s="457" t="s">
        <v>1096</v>
      </c>
      <c r="K84" s="465"/>
      <c r="L84" s="466" t="s">
        <v>263</v>
      </c>
      <c r="M84" s="467"/>
      <c r="N84" s="466" t="s">
        <v>263</v>
      </c>
      <c r="O84" s="467"/>
      <c r="P84" s="468">
        <v>0.768359197083345</v>
      </c>
      <c r="Q84" s="397"/>
      <c r="R84" s="298"/>
      <c r="S84" s="298"/>
    </row>
    <row r="85" spans="2:19" ht="13.5" customHeight="1">
      <c r="B85" s="382" t="s">
        <v>19</v>
      </c>
      <c r="C85" s="370" t="s">
        <v>263</v>
      </c>
      <c r="D85" s="410" t="s">
        <v>263</v>
      </c>
      <c r="E85" s="370" t="s">
        <v>263</v>
      </c>
      <c r="F85" s="410" t="s">
        <v>263</v>
      </c>
      <c r="G85" s="370">
        <v>37.0189</v>
      </c>
      <c r="H85" s="410" t="s">
        <v>1097</v>
      </c>
      <c r="I85" s="370">
        <v>36.1254</v>
      </c>
      <c r="J85" s="457" t="s">
        <v>1098</v>
      </c>
      <c r="K85" s="465"/>
      <c r="L85" s="466" t="s">
        <v>263</v>
      </c>
      <c r="M85" s="467"/>
      <c r="N85" s="466" t="s">
        <v>263</v>
      </c>
      <c r="O85" s="467"/>
      <c r="P85" s="468">
        <v>0.7516979521116243</v>
      </c>
      <c r="Q85" s="397"/>
      <c r="R85" s="298"/>
      <c r="S85" s="298"/>
    </row>
    <row r="86" spans="2:19" ht="13.5" customHeight="1">
      <c r="B86" s="382" t="s">
        <v>20</v>
      </c>
      <c r="C86" s="370" t="s">
        <v>263</v>
      </c>
      <c r="D86" s="410" t="s">
        <v>263</v>
      </c>
      <c r="E86" s="370" t="s">
        <v>263</v>
      </c>
      <c r="F86" s="410" t="s">
        <v>263</v>
      </c>
      <c r="G86" s="370">
        <v>43.2125</v>
      </c>
      <c r="H86" s="410" t="s">
        <v>1099</v>
      </c>
      <c r="I86" s="370">
        <v>42.7299</v>
      </c>
      <c r="J86" s="457" t="s">
        <v>1100</v>
      </c>
      <c r="K86" s="465"/>
      <c r="L86" s="466" t="s">
        <v>263</v>
      </c>
      <c r="M86" s="467"/>
      <c r="N86" s="466" t="s">
        <v>263</v>
      </c>
      <c r="O86" s="467"/>
      <c r="P86" s="468">
        <v>0.8139886945556256</v>
      </c>
      <c r="Q86" s="397"/>
      <c r="R86" s="298"/>
      <c r="S86" s="298"/>
    </row>
    <row r="87" spans="2:19" ht="13.5" customHeight="1">
      <c r="B87" s="436" t="s">
        <v>93</v>
      </c>
      <c r="C87" s="370"/>
      <c r="D87" s="410"/>
      <c r="E87" s="370"/>
      <c r="F87" s="410"/>
      <c r="G87" s="370"/>
      <c r="H87" s="410"/>
      <c r="I87" s="372"/>
      <c r="J87" s="457"/>
      <c r="K87" s="465"/>
      <c r="L87" s="466"/>
      <c r="M87" s="467"/>
      <c r="N87" s="466"/>
      <c r="O87" s="467"/>
      <c r="P87" s="468"/>
      <c r="Q87" s="397"/>
      <c r="R87" s="298"/>
      <c r="S87" s="298"/>
    </row>
    <row r="88" spans="2:19" ht="13.5" customHeight="1">
      <c r="B88" s="382" t="s">
        <v>24</v>
      </c>
      <c r="C88" s="370" t="s">
        <v>263</v>
      </c>
      <c r="D88" s="410" t="s">
        <v>263</v>
      </c>
      <c r="E88" s="370" t="s">
        <v>263</v>
      </c>
      <c r="F88" s="410" t="s">
        <v>263</v>
      </c>
      <c r="G88" s="370">
        <v>26.178</v>
      </c>
      <c r="H88" s="410" t="s">
        <v>1101</v>
      </c>
      <c r="I88" s="370">
        <v>25.3124</v>
      </c>
      <c r="J88" s="457" t="s">
        <v>1102</v>
      </c>
      <c r="K88" s="465"/>
      <c r="L88" s="466" t="s">
        <v>263</v>
      </c>
      <c r="M88" s="467"/>
      <c r="N88" s="466" t="s">
        <v>263</v>
      </c>
      <c r="O88" s="467"/>
      <c r="P88" s="468">
        <v>0.7103838404879581</v>
      </c>
      <c r="Q88" s="397"/>
      <c r="R88" s="298"/>
      <c r="S88" s="298"/>
    </row>
    <row r="89" spans="2:19" ht="13.5" customHeight="1">
      <c r="B89" s="382" t="s">
        <v>19</v>
      </c>
      <c r="C89" s="370" t="s">
        <v>263</v>
      </c>
      <c r="D89" s="410" t="s">
        <v>263</v>
      </c>
      <c r="E89" s="370" t="s">
        <v>263</v>
      </c>
      <c r="F89" s="410" t="s">
        <v>263</v>
      </c>
      <c r="G89" s="370">
        <v>32.4643</v>
      </c>
      <c r="H89" s="410" t="s">
        <v>1103</v>
      </c>
      <c r="I89" s="370">
        <v>27.7883</v>
      </c>
      <c r="J89" s="457" t="s">
        <v>1037</v>
      </c>
      <c r="K89" s="465"/>
      <c r="L89" s="466" t="s">
        <v>263</v>
      </c>
      <c r="M89" s="467"/>
      <c r="N89" s="466" t="s">
        <v>263</v>
      </c>
      <c r="O89" s="467"/>
      <c r="P89" s="468">
        <v>0.2278368735567926</v>
      </c>
      <c r="Q89" s="397"/>
      <c r="R89" s="298"/>
      <c r="S89" s="298"/>
    </row>
    <row r="90" spans="2:19" ht="13.5" customHeight="1">
      <c r="B90" s="382" t="s">
        <v>20</v>
      </c>
      <c r="C90" s="370" t="s">
        <v>263</v>
      </c>
      <c r="D90" s="410" t="s">
        <v>263</v>
      </c>
      <c r="E90" s="370" t="s">
        <v>263</v>
      </c>
      <c r="F90" s="410" t="s">
        <v>263</v>
      </c>
      <c r="G90" s="370">
        <v>20.3022</v>
      </c>
      <c r="H90" s="410" t="s">
        <v>1104</v>
      </c>
      <c r="I90" s="370">
        <v>23.1583</v>
      </c>
      <c r="J90" s="457" t="s">
        <v>1105</v>
      </c>
      <c r="K90" s="465"/>
      <c r="L90" s="466" t="s">
        <v>263</v>
      </c>
      <c r="M90" s="467"/>
      <c r="N90" s="466" t="s">
        <v>263</v>
      </c>
      <c r="O90" s="467"/>
      <c r="P90" s="468">
        <v>0.31890927585063</v>
      </c>
      <c r="Q90" s="397"/>
      <c r="R90" s="298"/>
      <c r="S90" s="298"/>
    </row>
    <row r="91" spans="2:19" ht="13.5" customHeight="1">
      <c r="B91" s="436" t="s">
        <v>99</v>
      </c>
      <c r="C91" s="370"/>
      <c r="D91" s="410"/>
      <c r="E91" s="370"/>
      <c r="F91" s="410"/>
      <c r="G91" s="370"/>
      <c r="H91" s="410"/>
      <c r="I91" s="372"/>
      <c r="J91" s="457"/>
      <c r="K91" s="465"/>
      <c r="L91" s="466"/>
      <c r="M91" s="467"/>
      <c r="N91" s="466"/>
      <c r="O91" s="467"/>
      <c r="P91" s="468"/>
      <c r="Q91" s="397"/>
      <c r="R91" s="298"/>
      <c r="S91" s="298"/>
    </row>
    <row r="92" spans="2:19" ht="13.5" customHeight="1">
      <c r="B92" s="382" t="s">
        <v>24</v>
      </c>
      <c r="C92" s="370" t="s">
        <v>263</v>
      </c>
      <c r="D92" s="410" t="s">
        <v>263</v>
      </c>
      <c r="E92" s="370" t="s">
        <v>263</v>
      </c>
      <c r="F92" s="410" t="s">
        <v>263</v>
      </c>
      <c r="G92" s="370">
        <v>10.594</v>
      </c>
      <c r="H92" s="410" t="s">
        <v>1106</v>
      </c>
      <c r="I92" s="370">
        <v>9.7794</v>
      </c>
      <c r="J92" s="457" t="s">
        <v>1041</v>
      </c>
      <c r="K92" s="465"/>
      <c r="L92" s="466" t="s">
        <v>263</v>
      </c>
      <c r="M92" s="467"/>
      <c r="N92" s="466" t="s">
        <v>263</v>
      </c>
      <c r="O92" s="467"/>
      <c r="P92" s="468">
        <v>0.6278366062268157</v>
      </c>
      <c r="Q92" s="397"/>
      <c r="R92" s="298"/>
      <c r="S92" s="298"/>
    </row>
    <row r="93" spans="2:19" ht="13.5" customHeight="1">
      <c r="B93" s="382" t="s">
        <v>19</v>
      </c>
      <c r="C93" s="370" t="s">
        <v>263</v>
      </c>
      <c r="D93" s="410" t="s">
        <v>263</v>
      </c>
      <c r="E93" s="370" t="s">
        <v>263</v>
      </c>
      <c r="F93" s="410" t="s">
        <v>263</v>
      </c>
      <c r="G93" s="370">
        <v>17.4941</v>
      </c>
      <c r="H93" s="410" t="s">
        <v>1107</v>
      </c>
      <c r="I93" s="370">
        <v>17.5139</v>
      </c>
      <c r="J93" s="457" t="s">
        <v>1042</v>
      </c>
      <c r="K93" s="465"/>
      <c r="L93" s="466" t="s">
        <v>263</v>
      </c>
      <c r="M93" s="467"/>
      <c r="N93" s="466" t="s">
        <v>263</v>
      </c>
      <c r="O93" s="467"/>
      <c r="P93" s="468">
        <v>0.9947585079366816</v>
      </c>
      <c r="Q93" s="397"/>
      <c r="R93" s="298"/>
      <c r="S93" s="298"/>
    </row>
    <row r="94" spans="2:19" ht="13.5" customHeight="1">
      <c r="B94" s="382" t="s">
        <v>20</v>
      </c>
      <c r="C94" s="370" t="s">
        <v>263</v>
      </c>
      <c r="D94" s="410" t="s">
        <v>263</v>
      </c>
      <c r="E94" s="370" t="s">
        <v>263</v>
      </c>
      <c r="F94" s="410" t="s">
        <v>263</v>
      </c>
      <c r="G94" s="370">
        <v>4.7818</v>
      </c>
      <c r="H94" s="410" t="s">
        <v>1108</v>
      </c>
      <c r="I94" s="370">
        <v>2.3531</v>
      </c>
      <c r="J94" s="457" t="s">
        <v>1109</v>
      </c>
      <c r="K94" s="465"/>
      <c r="L94" s="466" t="s">
        <v>263</v>
      </c>
      <c r="M94" s="467"/>
      <c r="N94" s="466" t="s">
        <v>263</v>
      </c>
      <c r="O94" s="467"/>
      <c r="P94" s="468">
        <v>0.0342250597295779</v>
      </c>
      <c r="Q94" s="397"/>
      <c r="R94" s="298"/>
      <c r="S94" s="298"/>
    </row>
    <row r="95" spans="2:19" ht="13.5" customHeight="1">
      <c r="B95" s="436" t="s">
        <v>105</v>
      </c>
      <c r="C95" s="370"/>
      <c r="D95" s="410"/>
      <c r="E95" s="370"/>
      <c r="F95" s="410"/>
      <c r="G95" s="370"/>
      <c r="H95" s="410"/>
      <c r="I95" s="372"/>
      <c r="J95" s="457"/>
      <c r="K95" s="465"/>
      <c r="L95" s="466"/>
      <c r="M95" s="467"/>
      <c r="N95" s="466"/>
      <c r="O95" s="467"/>
      <c r="P95" s="468"/>
      <c r="Q95" s="397"/>
      <c r="R95" s="298"/>
      <c r="S95" s="298"/>
    </row>
    <row r="96" spans="2:19" ht="13.5" customHeight="1">
      <c r="B96" s="382" t="s">
        <v>24</v>
      </c>
      <c r="C96" s="370" t="s">
        <v>263</v>
      </c>
      <c r="D96" s="410" t="s">
        <v>263</v>
      </c>
      <c r="E96" s="370" t="s">
        <v>263</v>
      </c>
      <c r="F96" s="410" t="s">
        <v>263</v>
      </c>
      <c r="G96" s="370">
        <v>20.3185</v>
      </c>
      <c r="H96" s="410" t="s">
        <v>1110</v>
      </c>
      <c r="I96" s="370">
        <v>18.6406</v>
      </c>
      <c r="J96" s="457" t="s">
        <v>1111</v>
      </c>
      <c r="K96" s="465"/>
      <c r="L96" s="466" t="s">
        <v>263</v>
      </c>
      <c r="M96" s="467"/>
      <c r="N96" s="466" t="s">
        <v>263</v>
      </c>
      <c r="O96" s="467"/>
      <c r="P96" s="468">
        <v>0.060136044954459233</v>
      </c>
      <c r="Q96" s="397"/>
      <c r="R96" s="298"/>
      <c r="S96" s="298"/>
    </row>
    <row r="97" spans="2:19" ht="13.5" customHeight="1">
      <c r="B97" s="382" t="s">
        <v>19</v>
      </c>
      <c r="C97" s="370" t="s">
        <v>263</v>
      </c>
      <c r="D97" s="410" t="s">
        <v>263</v>
      </c>
      <c r="E97" s="370" t="s">
        <v>263</v>
      </c>
      <c r="F97" s="410" t="s">
        <v>263</v>
      </c>
      <c r="G97" s="370">
        <v>20.989</v>
      </c>
      <c r="H97" s="410" t="s">
        <v>1112</v>
      </c>
      <c r="I97" s="370">
        <v>18.9445</v>
      </c>
      <c r="J97" s="457" t="s">
        <v>1113</v>
      </c>
      <c r="K97" s="465"/>
      <c r="L97" s="466" t="s">
        <v>263</v>
      </c>
      <c r="M97" s="467"/>
      <c r="N97" s="466" t="s">
        <v>263</v>
      </c>
      <c r="O97" s="467"/>
      <c r="P97" s="468">
        <v>0.0829602683996098</v>
      </c>
      <c r="Q97" s="397"/>
      <c r="R97" s="298"/>
      <c r="S97" s="298"/>
    </row>
    <row r="98" spans="2:19" ht="13.5" customHeight="1">
      <c r="B98" s="383" t="s">
        <v>20</v>
      </c>
      <c r="C98" s="449" t="s">
        <v>263</v>
      </c>
      <c r="D98" s="434" t="s">
        <v>263</v>
      </c>
      <c r="E98" s="449" t="s">
        <v>263</v>
      </c>
      <c r="F98" s="434" t="s">
        <v>263</v>
      </c>
      <c r="G98" s="449">
        <v>19.7407</v>
      </c>
      <c r="H98" s="434" t="s">
        <v>1114</v>
      </c>
      <c r="I98" s="449">
        <v>18.3345</v>
      </c>
      <c r="J98" s="469" t="s">
        <v>1115</v>
      </c>
      <c r="K98" s="470"/>
      <c r="L98" s="471" t="s">
        <v>263</v>
      </c>
      <c r="M98" s="472"/>
      <c r="N98" s="471" t="s">
        <v>263</v>
      </c>
      <c r="O98" s="472"/>
      <c r="P98" s="473">
        <v>0.22907957144726732</v>
      </c>
      <c r="Q98" s="397"/>
      <c r="R98" s="298"/>
      <c r="S98" s="298"/>
    </row>
    <row r="99" spans="2:19" ht="29.25" customHeight="1">
      <c r="B99" s="51" t="s">
        <v>250</v>
      </c>
      <c r="C99" s="1750" t="s">
        <v>3563</v>
      </c>
      <c r="D99" s="1750"/>
      <c r="E99" s="1750"/>
      <c r="F99" s="1750"/>
      <c r="G99" s="1750"/>
      <c r="H99" s="1750"/>
      <c r="I99" s="1750"/>
      <c r="J99" s="1750"/>
      <c r="K99" s="1750"/>
      <c r="L99" s="1750"/>
      <c r="M99" s="1750"/>
      <c r="N99" s="1750"/>
      <c r="O99" s="1750"/>
      <c r="P99" s="1750"/>
      <c r="Q99" s="445"/>
      <c r="R99" s="346"/>
      <c r="S99" s="346"/>
    </row>
    <row r="100" spans="2:19" ht="12.75" customHeight="1">
      <c r="B100" s="51"/>
      <c r="C100" s="1750" t="s">
        <v>251</v>
      </c>
      <c r="D100" s="1750"/>
      <c r="E100" s="1750"/>
      <c r="F100" s="1750"/>
      <c r="G100" s="1750"/>
      <c r="H100" s="1750"/>
      <c r="I100" s="1750"/>
      <c r="J100" s="1750"/>
      <c r="K100" s="1750"/>
      <c r="L100" s="1750"/>
      <c r="M100" s="1750"/>
      <c r="N100" s="1750"/>
      <c r="O100" s="1750"/>
      <c r="P100" s="1750"/>
      <c r="Q100" s="1750"/>
      <c r="R100" s="333"/>
      <c r="S100" s="333"/>
    </row>
    <row r="101" spans="2:19" ht="12.75">
      <c r="B101" s="6" t="s">
        <v>252</v>
      </c>
      <c r="C101" s="97" t="s">
        <v>1116</v>
      </c>
      <c r="D101" s="97"/>
      <c r="E101" s="98"/>
      <c r="F101" s="98"/>
      <c r="G101" s="98"/>
      <c r="H101" s="98"/>
      <c r="I101" s="98"/>
      <c r="J101" s="98"/>
      <c r="K101" s="98"/>
      <c r="L101" s="98"/>
      <c r="M101" s="98"/>
      <c r="N101" s="98"/>
      <c r="O101" s="98"/>
      <c r="P101" s="98"/>
      <c r="Q101" s="98"/>
      <c r="R101" s="98"/>
      <c r="S101" s="98"/>
    </row>
    <row r="102" spans="2:17" ht="12.75">
      <c r="B102" s="361"/>
      <c r="C102" s="361"/>
      <c r="D102" s="361"/>
      <c r="E102" s="361"/>
      <c r="F102" s="361"/>
      <c r="G102" s="361"/>
      <c r="H102" s="361"/>
      <c r="I102" s="361"/>
      <c r="J102" s="361"/>
      <c r="K102" s="361"/>
      <c r="L102" s="361"/>
      <c r="M102" s="361"/>
      <c r="N102" s="361"/>
      <c r="O102" s="361"/>
      <c r="P102" s="361"/>
      <c r="Q102" s="361"/>
    </row>
    <row r="103" spans="2:19" ht="15">
      <c r="B103" s="375" t="s">
        <v>254</v>
      </c>
      <c r="C103" s="404"/>
      <c r="D103" s="404"/>
      <c r="E103" s="366"/>
      <c r="F103" s="366"/>
      <c r="G103" s="397"/>
      <c r="H103" s="404"/>
      <c r="I103" s="404"/>
      <c r="J103" s="366"/>
      <c r="K103" s="366"/>
      <c r="L103" s="366"/>
      <c r="M103" s="366"/>
      <c r="N103" s="397"/>
      <c r="O103" s="366"/>
      <c r="P103" s="404"/>
      <c r="Q103" s="404"/>
      <c r="R103" s="298"/>
      <c r="S103" s="298"/>
    </row>
    <row r="104" spans="2:19" ht="27.75" customHeight="1">
      <c r="B104" s="1723" t="s">
        <v>255</v>
      </c>
      <c r="C104" s="1723"/>
      <c r="D104" s="1723"/>
      <c r="E104" s="1723"/>
      <c r="F104" s="1723"/>
      <c r="G104" s="1723"/>
      <c r="H104" s="1723"/>
      <c r="I104" s="1723"/>
      <c r="J104" s="1723"/>
      <c r="K104" s="1723"/>
      <c r="L104" s="1723"/>
      <c r="M104" s="1723"/>
      <c r="N104" s="1723"/>
      <c r="O104" s="1723"/>
      <c r="P104" s="1723"/>
      <c r="Q104" s="404"/>
      <c r="R104" s="298"/>
      <c r="S104" s="348"/>
    </row>
    <row r="105" spans="2:19" ht="31.5" customHeight="1">
      <c r="B105" s="1723" t="s">
        <v>256</v>
      </c>
      <c r="C105" s="1723"/>
      <c r="D105" s="1723"/>
      <c r="E105" s="1723"/>
      <c r="F105" s="1723"/>
      <c r="G105" s="1723"/>
      <c r="H105" s="1723"/>
      <c r="I105" s="1723"/>
      <c r="J105" s="1723"/>
      <c r="K105" s="1723"/>
      <c r="L105" s="1723"/>
      <c r="M105" s="1723"/>
      <c r="N105" s="1723"/>
      <c r="O105" s="1723"/>
      <c r="P105" s="1723"/>
      <c r="Q105" s="441"/>
      <c r="R105" s="344"/>
      <c r="S105" s="344"/>
    </row>
    <row r="106" spans="2:19" ht="31.5" customHeight="1">
      <c r="B106" s="1723" t="s">
        <v>191</v>
      </c>
      <c r="C106" s="1723"/>
      <c r="D106" s="1723"/>
      <c r="E106" s="1723"/>
      <c r="F106" s="1723"/>
      <c r="G106" s="1723"/>
      <c r="H106" s="1723"/>
      <c r="I106" s="1723"/>
      <c r="J106" s="1723"/>
      <c r="K106" s="1723"/>
      <c r="L106" s="1723"/>
      <c r="M106" s="1723"/>
      <c r="N106" s="1723"/>
      <c r="O106" s="1723"/>
      <c r="P106" s="1723"/>
      <c r="Q106" s="441"/>
      <c r="R106" s="344"/>
      <c r="S106" s="344"/>
    </row>
    <row r="107" spans="2:19" ht="17.25" customHeight="1">
      <c r="B107" s="377" t="s">
        <v>257</v>
      </c>
      <c r="C107" s="379" t="s">
        <v>980</v>
      </c>
      <c r="D107" s="379"/>
      <c r="E107" s="366"/>
      <c r="F107" s="366"/>
      <c r="G107" s="397"/>
      <c r="H107" s="404"/>
      <c r="I107" s="404"/>
      <c r="J107" s="366"/>
      <c r="K107" s="366"/>
      <c r="L107" s="366"/>
      <c r="M107" s="366"/>
      <c r="N107" s="397"/>
      <c r="O107" s="366"/>
      <c r="P107" s="404"/>
      <c r="Q107" s="404"/>
      <c r="R107" s="298"/>
      <c r="S107" s="298"/>
    </row>
    <row r="108" spans="2:19" ht="12.75">
      <c r="B108" s="361"/>
      <c r="C108" s="1755" t="s">
        <v>1117</v>
      </c>
      <c r="D108" s="1755"/>
      <c r="E108" s="1755"/>
      <c r="F108" s="1755"/>
      <c r="G108" s="1755"/>
      <c r="H108" s="1755"/>
      <c r="I108" s="1755"/>
      <c r="J108" s="1755"/>
      <c r="K108" s="1755"/>
      <c r="L108" s="1755"/>
      <c r="M108" s="1755"/>
      <c r="N108" s="1755"/>
      <c r="O108" s="1755"/>
      <c r="P108" s="1755"/>
      <c r="Q108" s="404"/>
      <c r="R108" s="298"/>
      <c r="S108" s="298"/>
    </row>
    <row r="109" spans="2:19" ht="12.75" customHeight="1">
      <c r="B109" s="1741" t="s">
        <v>17</v>
      </c>
      <c r="C109" s="1763" t="s">
        <v>263</v>
      </c>
      <c r="D109" s="1743"/>
      <c r="E109" s="1743"/>
      <c r="F109" s="1743"/>
      <c r="G109" s="1743"/>
      <c r="H109" s="1743"/>
      <c r="I109" s="1743"/>
      <c r="J109" s="1744"/>
      <c r="K109" s="1745" t="s">
        <v>195</v>
      </c>
      <c r="L109" s="1726"/>
      <c r="M109" s="1726"/>
      <c r="N109" s="1726"/>
      <c r="O109" s="1726"/>
      <c r="P109" s="1727"/>
      <c r="Q109" s="397"/>
      <c r="R109" s="1736"/>
      <c r="S109" s="1737"/>
    </row>
    <row r="110" spans="2:19" ht="33.75">
      <c r="B110" s="1742"/>
      <c r="C110" s="1738" t="s">
        <v>196</v>
      </c>
      <c r="D110" s="1738"/>
      <c r="E110" s="1738" t="s">
        <v>197</v>
      </c>
      <c r="F110" s="1738"/>
      <c r="G110" s="1738" t="s">
        <v>198</v>
      </c>
      <c r="H110" s="1738"/>
      <c r="I110" s="1738" t="s">
        <v>199</v>
      </c>
      <c r="J110" s="1739"/>
      <c r="K110" s="429"/>
      <c r="L110" s="1635" t="s">
        <v>200</v>
      </c>
      <c r="M110" s="1632"/>
      <c r="N110" s="1610" t="s">
        <v>201</v>
      </c>
      <c r="O110" s="462"/>
      <c r="P110" s="463" t="s">
        <v>202</v>
      </c>
      <c r="Q110" s="387"/>
      <c r="R110" s="324"/>
      <c r="S110" s="324"/>
    </row>
    <row r="111" spans="2:19" ht="13.5" customHeight="1">
      <c r="B111" s="436" t="s">
        <v>24</v>
      </c>
      <c r="C111" s="370"/>
      <c r="D111" s="370"/>
      <c r="E111" s="370"/>
      <c r="F111" s="370"/>
      <c r="G111" s="370"/>
      <c r="H111" s="370"/>
      <c r="I111" s="370"/>
      <c r="J111" s="450"/>
      <c r="K111" s="370"/>
      <c r="L111" s="372"/>
      <c r="M111" s="370"/>
      <c r="N111" s="372"/>
      <c r="O111" s="370"/>
      <c r="P111" s="372"/>
      <c r="Q111" s="474"/>
      <c r="R111" s="302"/>
      <c r="S111" s="302"/>
    </row>
    <row r="112" spans="2:19" ht="13.5" customHeight="1">
      <c r="B112" s="382" t="s">
        <v>25</v>
      </c>
      <c r="C112" s="370" t="s">
        <v>263</v>
      </c>
      <c r="D112" s="410" t="s">
        <v>263</v>
      </c>
      <c r="E112" s="370" t="s">
        <v>263</v>
      </c>
      <c r="F112" s="410" t="s">
        <v>263</v>
      </c>
      <c r="G112" s="370">
        <v>20.054</v>
      </c>
      <c r="H112" s="410" t="s">
        <v>1118</v>
      </c>
      <c r="I112" s="370">
        <v>18.411</v>
      </c>
      <c r="J112" s="457" t="s">
        <v>982</v>
      </c>
      <c r="K112" s="410"/>
      <c r="L112" s="466" t="s">
        <v>263</v>
      </c>
      <c r="M112" s="481"/>
      <c r="N112" s="466" t="s">
        <v>263</v>
      </c>
      <c r="O112" s="481"/>
      <c r="P112" s="466">
        <v>0.02267451844359436</v>
      </c>
      <c r="Q112" s="474"/>
      <c r="R112" s="303"/>
      <c r="S112" s="303"/>
    </row>
    <row r="113" spans="2:19" ht="13.5" customHeight="1">
      <c r="B113" s="436" t="s">
        <v>153</v>
      </c>
      <c r="C113" s="370" t="s">
        <v>263</v>
      </c>
      <c r="D113" s="410" t="s">
        <v>263</v>
      </c>
      <c r="E113" s="370" t="s">
        <v>263</v>
      </c>
      <c r="F113" s="410" t="s">
        <v>263</v>
      </c>
      <c r="G113" s="370" t="s">
        <v>263</v>
      </c>
      <c r="H113" s="410"/>
      <c r="I113" s="372"/>
      <c r="J113" s="457"/>
      <c r="K113" s="410"/>
      <c r="L113" s="466"/>
      <c r="M113" s="481"/>
      <c r="N113" s="466"/>
      <c r="O113" s="481"/>
      <c r="P113" s="466"/>
      <c r="Q113" s="474"/>
      <c r="R113" s="304"/>
      <c r="S113" s="304"/>
    </row>
    <row r="114" spans="2:19" ht="13.5" customHeight="1">
      <c r="B114" s="382" t="s">
        <v>19</v>
      </c>
      <c r="C114" s="370" t="s">
        <v>263</v>
      </c>
      <c r="D114" s="410" t="s">
        <v>263</v>
      </c>
      <c r="E114" s="370" t="s">
        <v>263</v>
      </c>
      <c r="F114" s="410" t="s">
        <v>263</v>
      </c>
      <c r="G114" s="370">
        <v>21.2945</v>
      </c>
      <c r="H114" s="410" t="s">
        <v>1119</v>
      </c>
      <c r="I114" s="370">
        <v>19.36</v>
      </c>
      <c r="J114" s="457" t="s">
        <v>983</v>
      </c>
      <c r="K114" s="410"/>
      <c r="L114" s="466" t="s">
        <v>263</v>
      </c>
      <c r="M114" s="481"/>
      <c r="N114" s="466" t="s">
        <v>263</v>
      </c>
      <c r="O114" s="481"/>
      <c r="P114" s="466">
        <v>0.056253045980845684</v>
      </c>
      <c r="Q114" s="474"/>
      <c r="R114" s="303"/>
      <c r="S114" s="303"/>
    </row>
    <row r="115" spans="2:19" ht="13.5" customHeight="1">
      <c r="B115" s="382" t="s">
        <v>20</v>
      </c>
      <c r="C115" s="370" t="s">
        <v>263</v>
      </c>
      <c r="D115" s="410" t="s">
        <v>263</v>
      </c>
      <c r="E115" s="370" t="s">
        <v>263</v>
      </c>
      <c r="F115" s="410" t="s">
        <v>263</v>
      </c>
      <c r="G115" s="370">
        <v>18.8916</v>
      </c>
      <c r="H115" s="410" t="s">
        <v>1120</v>
      </c>
      <c r="I115" s="370">
        <v>17.5117</v>
      </c>
      <c r="J115" s="457" t="s">
        <v>984</v>
      </c>
      <c r="K115" s="410"/>
      <c r="L115" s="466" t="s">
        <v>263</v>
      </c>
      <c r="M115" s="481"/>
      <c r="N115" s="466" t="s">
        <v>263</v>
      </c>
      <c r="O115" s="481"/>
      <c r="P115" s="466">
        <v>0.11174994693802631</v>
      </c>
      <c r="Q115" s="474"/>
      <c r="R115" s="303"/>
      <c r="S115" s="303"/>
    </row>
    <row r="116" spans="2:19" ht="13.5" customHeight="1">
      <c r="B116" s="436" t="s">
        <v>31</v>
      </c>
      <c r="C116" s="370" t="s">
        <v>263</v>
      </c>
      <c r="D116" s="410" t="s">
        <v>263</v>
      </c>
      <c r="E116" s="370" t="s">
        <v>263</v>
      </c>
      <c r="F116" s="410" t="s">
        <v>263</v>
      </c>
      <c r="G116" s="370" t="s">
        <v>263</v>
      </c>
      <c r="H116" s="410"/>
      <c r="I116" s="372"/>
      <c r="J116" s="457"/>
      <c r="K116" s="410"/>
      <c r="L116" s="466"/>
      <c r="M116" s="481"/>
      <c r="N116" s="466"/>
      <c r="O116" s="481"/>
      <c r="P116" s="466"/>
      <c r="Q116" s="474"/>
      <c r="R116" s="303"/>
      <c r="S116" s="303"/>
    </row>
    <row r="117" spans="2:19" ht="13.5" customHeight="1">
      <c r="B117" s="382" t="s">
        <v>32</v>
      </c>
      <c r="C117" s="370" t="s">
        <v>263</v>
      </c>
      <c r="D117" s="410" t="s">
        <v>263</v>
      </c>
      <c r="E117" s="370" t="s">
        <v>263</v>
      </c>
      <c r="F117" s="410" t="s">
        <v>263</v>
      </c>
      <c r="G117" s="370">
        <v>15.6984</v>
      </c>
      <c r="H117" s="410" t="s">
        <v>1121</v>
      </c>
      <c r="I117" s="370">
        <v>8.0015</v>
      </c>
      <c r="J117" s="457" t="s">
        <v>987</v>
      </c>
      <c r="K117" s="410"/>
      <c r="L117" s="466" t="s">
        <v>263</v>
      </c>
      <c r="M117" s="481"/>
      <c r="N117" s="466" t="s">
        <v>263</v>
      </c>
      <c r="O117" s="481"/>
      <c r="P117" s="466">
        <v>0.002455046205830369</v>
      </c>
      <c r="Q117" s="474"/>
      <c r="R117" s="303"/>
      <c r="S117" s="303"/>
    </row>
    <row r="118" spans="2:19" ht="13.5" customHeight="1">
      <c r="B118" s="382" t="s">
        <v>38</v>
      </c>
      <c r="C118" s="370" t="s">
        <v>263</v>
      </c>
      <c r="D118" s="410" t="s">
        <v>263</v>
      </c>
      <c r="E118" s="370" t="s">
        <v>263</v>
      </c>
      <c r="F118" s="410" t="s">
        <v>263</v>
      </c>
      <c r="G118" s="370">
        <v>27.6585</v>
      </c>
      <c r="H118" s="410" t="s">
        <v>1122</v>
      </c>
      <c r="I118" s="370">
        <v>27.4306</v>
      </c>
      <c r="J118" s="457" t="s">
        <v>992</v>
      </c>
      <c r="K118" s="410"/>
      <c r="L118" s="466" t="s">
        <v>263</v>
      </c>
      <c r="M118" s="481"/>
      <c r="N118" s="466" t="s">
        <v>263</v>
      </c>
      <c r="O118" s="481"/>
      <c r="P118" s="466">
        <v>0.9291844275181393</v>
      </c>
      <c r="Q118" s="474"/>
      <c r="R118" s="303"/>
      <c r="S118" s="303"/>
    </row>
    <row r="119" spans="2:19" ht="13.5" customHeight="1">
      <c r="B119" s="382"/>
      <c r="C119" s="370"/>
      <c r="D119" s="410"/>
      <c r="E119" s="370"/>
      <c r="F119" s="410"/>
      <c r="G119" s="370"/>
      <c r="H119" s="410"/>
      <c r="I119" s="370"/>
      <c r="J119" s="457"/>
      <c r="K119" s="410"/>
      <c r="L119" s="466"/>
      <c r="M119" s="481"/>
      <c r="N119" s="466"/>
      <c r="O119" s="481"/>
      <c r="P119" s="466"/>
      <c r="Q119" s="474"/>
      <c r="R119" s="303"/>
      <c r="S119" s="303"/>
    </row>
    <row r="120" spans="2:19" ht="13.5" customHeight="1">
      <c r="B120" s="382" t="s">
        <v>44</v>
      </c>
      <c r="C120" s="370" t="s">
        <v>263</v>
      </c>
      <c r="D120" s="410" t="s">
        <v>263</v>
      </c>
      <c r="E120" s="370" t="s">
        <v>263</v>
      </c>
      <c r="F120" s="410" t="s">
        <v>263</v>
      </c>
      <c r="G120" s="370">
        <v>23.3676</v>
      </c>
      <c r="H120" s="410" t="s">
        <v>1123</v>
      </c>
      <c r="I120" s="370">
        <v>21.6428</v>
      </c>
      <c r="J120" s="457" t="s">
        <v>997</v>
      </c>
      <c r="K120" s="410"/>
      <c r="L120" s="466" t="s">
        <v>263</v>
      </c>
      <c r="M120" s="481"/>
      <c r="N120" s="466" t="s">
        <v>263</v>
      </c>
      <c r="O120" s="481"/>
      <c r="P120" s="466">
        <v>0.3720819110064386</v>
      </c>
      <c r="Q120" s="474"/>
      <c r="R120" s="303"/>
      <c r="S120" s="303"/>
    </row>
    <row r="121" spans="2:19" ht="13.5" customHeight="1">
      <c r="B121" s="382" t="s">
        <v>50</v>
      </c>
      <c r="C121" s="370" t="s">
        <v>263</v>
      </c>
      <c r="D121" s="410" t="s">
        <v>263</v>
      </c>
      <c r="E121" s="370" t="s">
        <v>263</v>
      </c>
      <c r="F121" s="410" t="s">
        <v>263</v>
      </c>
      <c r="G121" s="370">
        <v>28.253</v>
      </c>
      <c r="H121" s="410" t="s">
        <v>1124</v>
      </c>
      <c r="I121" s="370">
        <v>27.7378</v>
      </c>
      <c r="J121" s="457" t="s">
        <v>1002</v>
      </c>
      <c r="K121" s="410"/>
      <c r="L121" s="466" t="s">
        <v>263</v>
      </c>
      <c r="M121" s="481"/>
      <c r="N121" s="466" t="s">
        <v>263</v>
      </c>
      <c r="O121" s="481"/>
      <c r="P121" s="466">
        <v>0.7802698127986487</v>
      </c>
      <c r="Q121" s="474"/>
      <c r="R121" s="303"/>
      <c r="S121" s="303"/>
    </row>
    <row r="122" spans="2:19" ht="13.5" customHeight="1">
      <c r="B122" s="382" t="s">
        <v>56</v>
      </c>
      <c r="C122" s="370" t="s">
        <v>263</v>
      </c>
      <c r="D122" s="410" t="s">
        <v>263</v>
      </c>
      <c r="E122" s="370" t="s">
        <v>263</v>
      </c>
      <c r="F122" s="410" t="s">
        <v>263</v>
      </c>
      <c r="G122" s="370">
        <v>22.2506</v>
      </c>
      <c r="H122" s="410" t="s">
        <v>1125</v>
      </c>
      <c r="I122" s="370">
        <v>21.8095</v>
      </c>
      <c r="J122" s="457" t="s">
        <v>1007</v>
      </c>
      <c r="K122" s="410"/>
      <c r="L122" s="466" t="s">
        <v>263</v>
      </c>
      <c r="M122" s="481"/>
      <c r="N122" s="466" t="s">
        <v>263</v>
      </c>
      <c r="O122" s="481"/>
      <c r="P122" s="466">
        <v>0.7546313858718428</v>
      </c>
      <c r="Q122" s="474"/>
      <c r="R122" s="303"/>
      <c r="S122" s="303"/>
    </row>
    <row r="123" spans="2:19" ht="13.5" customHeight="1">
      <c r="B123" s="382" t="s">
        <v>62</v>
      </c>
      <c r="C123" s="370" t="s">
        <v>263</v>
      </c>
      <c r="D123" s="410" t="s">
        <v>263</v>
      </c>
      <c r="E123" s="370" t="s">
        <v>263</v>
      </c>
      <c r="F123" s="410" t="s">
        <v>263</v>
      </c>
      <c r="G123" s="370">
        <v>21.424</v>
      </c>
      <c r="H123" s="410" t="s">
        <v>1126</v>
      </c>
      <c r="I123" s="370">
        <v>16.9457</v>
      </c>
      <c r="J123" s="457" t="s">
        <v>1012</v>
      </c>
      <c r="K123" s="410"/>
      <c r="L123" s="466" t="s">
        <v>263</v>
      </c>
      <c r="M123" s="481"/>
      <c r="N123" s="466" t="s">
        <v>263</v>
      </c>
      <c r="O123" s="481"/>
      <c r="P123" s="466">
        <v>0.007535370821951215</v>
      </c>
      <c r="Q123" s="474"/>
      <c r="R123" s="303"/>
      <c r="S123" s="303"/>
    </row>
    <row r="124" spans="2:19" ht="13.5" customHeight="1">
      <c r="B124" s="382" t="s">
        <v>68</v>
      </c>
      <c r="C124" s="370" t="s">
        <v>263</v>
      </c>
      <c r="D124" s="410" t="s">
        <v>263</v>
      </c>
      <c r="E124" s="370" t="s">
        <v>263</v>
      </c>
      <c r="F124" s="410" t="s">
        <v>263</v>
      </c>
      <c r="G124" s="370">
        <v>15.0268</v>
      </c>
      <c r="H124" s="410" t="s">
        <v>1127</v>
      </c>
      <c r="I124" s="370">
        <v>14.9288</v>
      </c>
      <c r="J124" s="457" t="s">
        <v>1017</v>
      </c>
      <c r="K124" s="410"/>
      <c r="L124" s="466" t="s">
        <v>263</v>
      </c>
      <c r="M124" s="481"/>
      <c r="N124" s="466" t="s">
        <v>263</v>
      </c>
      <c r="O124" s="481"/>
      <c r="P124" s="466">
        <v>0.9419108938483447</v>
      </c>
      <c r="Q124" s="474"/>
      <c r="R124" s="303"/>
      <c r="S124" s="303"/>
    </row>
    <row r="125" spans="2:19" ht="13.5" customHeight="1">
      <c r="B125" s="382" t="s">
        <v>74</v>
      </c>
      <c r="C125" s="370" t="s">
        <v>263</v>
      </c>
      <c r="D125" s="410" t="s">
        <v>263</v>
      </c>
      <c r="E125" s="370" t="s">
        <v>263</v>
      </c>
      <c r="F125" s="410" t="s">
        <v>263</v>
      </c>
      <c r="G125" s="370">
        <v>10.9242</v>
      </c>
      <c r="H125" s="410" t="s">
        <v>1128</v>
      </c>
      <c r="I125" s="370">
        <v>9.1141</v>
      </c>
      <c r="J125" s="457" t="s">
        <v>1022</v>
      </c>
      <c r="K125" s="410"/>
      <c r="L125" s="466" t="s">
        <v>263</v>
      </c>
      <c r="M125" s="481"/>
      <c r="N125" s="466" t="s">
        <v>263</v>
      </c>
      <c r="O125" s="481"/>
      <c r="P125" s="466">
        <v>0.18778324748121844</v>
      </c>
      <c r="Q125" s="474"/>
      <c r="R125" s="303"/>
      <c r="S125" s="303"/>
    </row>
    <row r="126" spans="2:19" ht="13.5" customHeight="1">
      <c r="B126" s="382" t="s">
        <v>80</v>
      </c>
      <c r="C126" s="370" t="s">
        <v>263</v>
      </c>
      <c r="D126" s="410" t="s">
        <v>263</v>
      </c>
      <c r="E126" s="370" t="s">
        <v>263</v>
      </c>
      <c r="F126" s="410" t="s">
        <v>263</v>
      </c>
      <c r="G126" s="370">
        <v>4.0116</v>
      </c>
      <c r="H126" s="410" t="s">
        <v>1129</v>
      </c>
      <c r="I126" s="370">
        <v>4.5097</v>
      </c>
      <c r="J126" s="457" t="s">
        <v>1027</v>
      </c>
      <c r="K126" s="410"/>
      <c r="L126" s="466" t="s">
        <v>263</v>
      </c>
      <c r="M126" s="481"/>
      <c r="N126" s="466" t="s">
        <v>263</v>
      </c>
      <c r="O126" s="481"/>
      <c r="P126" s="466">
        <v>0.6165795110280221</v>
      </c>
      <c r="Q126" s="474"/>
      <c r="R126" s="303"/>
      <c r="S126" s="303"/>
    </row>
    <row r="127" spans="2:19" ht="13.5" customHeight="1">
      <c r="B127" s="436" t="s">
        <v>87</v>
      </c>
      <c r="C127" s="370" t="s">
        <v>263</v>
      </c>
      <c r="D127" s="410" t="s">
        <v>263</v>
      </c>
      <c r="E127" s="370" t="s">
        <v>263</v>
      </c>
      <c r="F127" s="410" t="s">
        <v>263</v>
      </c>
      <c r="G127" s="370" t="s">
        <v>263</v>
      </c>
      <c r="H127" s="410"/>
      <c r="I127" s="372"/>
      <c r="J127" s="457"/>
      <c r="K127" s="410"/>
      <c r="L127" s="466"/>
      <c r="M127" s="481"/>
      <c r="N127" s="466"/>
      <c r="O127" s="481"/>
      <c r="P127" s="466"/>
      <c r="Q127" s="474"/>
      <c r="R127" s="303"/>
      <c r="S127" s="303"/>
    </row>
    <row r="128" spans="2:19" ht="13.5" customHeight="1">
      <c r="B128" s="382" t="s">
        <v>24</v>
      </c>
      <c r="C128" s="370" t="s">
        <v>263</v>
      </c>
      <c r="D128" s="410" t="s">
        <v>263</v>
      </c>
      <c r="E128" s="370" t="s">
        <v>263</v>
      </c>
      <c r="F128" s="410" t="s">
        <v>263</v>
      </c>
      <c r="G128" s="370">
        <v>42.1024</v>
      </c>
      <c r="H128" s="410" t="s">
        <v>1130</v>
      </c>
      <c r="I128" s="370">
        <v>40.879</v>
      </c>
      <c r="J128" s="457" t="s">
        <v>1032</v>
      </c>
      <c r="K128" s="410"/>
      <c r="L128" s="466" t="s">
        <v>263</v>
      </c>
      <c r="M128" s="481"/>
      <c r="N128" s="466" t="s">
        <v>263</v>
      </c>
      <c r="O128" s="481"/>
      <c r="P128" s="466">
        <v>0.5031034173317028</v>
      </c>
      <c r="Q128" s="474"/>
      <c r="R128" s="303"/>
      <c r="S128" s="303"/>
    </row>
    <row r="129" spans="2:19" ht="13.5" customHeight="1">
      <c r="B129" s="382" t="s">
        <v>19</v>
      </c>
      <c r="C129" s="370" t="s">
        <v>263</v>
      </c>
      <c r="D129" s="410" t="s">
        <v>263</v>
      </c>
      <c r="E129" s="370" t="s">
        <v>263</v>
      </c>
      <c r="F129" s="410" t="s">
        <v>263</v>
      </c>
      <c r="G129" s="370">
        <v>38.8676</v>
      </c>
      <c r="H129" s="410" t="s">
        <v>1131</v>
      </c>
      <c r="I129" s="370">
        <v>37.8002</v>
      </c>
      <c r="J129" s="457" t="s">
        <v>1033</v>
      </c>
      <c r="K129" s="410"/>
      <c r="L129" s="466" t="s">
        <v>263</v>
      </c>
      <c r="M129" s="481"/>
      <c r="N129" s="466" t="s">
        <v>263</v>
      </c>
      <c r="O129" s="481"/>
      <c r="P129" s="466">
        <v>0.7238584356270827</v>
      </c>
      <c r="Q129" s="474"/>
      <c r="R129" s="303"/>
      <c r="S129" s="303"/>
    </row>
    <row r="130" spans="2:19" ht="13.5" customHeight="1">
      <c r="B130" s="382" t="s">
        <v>20</v>
      </c>
      <c r="C130" s="370" t="s">
        <v>263</v>
      </c>
      <c r="D130" s="410" t="s">
        <v>263</v>
      </c>
      <c r="E130" s="370" t="s">
        <v>263</v>
      </c>
      <c r="F130" s="410" t="s">
        <v>263</v>
      </c>
      <c r="G130" s="370">
        <v>45.0622</v>
      </c>
      <c r="H130" s="410" t="s">
        <v>1132</v>
      </c>
      <c r="I130" s="370">
        <v>43.7491</v>
      </c>
      <c r="J130" s="457" t="s">
        <v>1034</v>
      </c>
      <c r="K130" s="410"/>
      <c r="L130" s="466" t="s">
        <v>263</v>
      </c>
      <c r="M130" s="481"/>
      <c r="N130" s="466" t="s">
        <v>263</v>
      </c>
      <c r="O130" s="481"/>
      <c r="P130" s="466">
        <v>0.5470002499547248</v>
      </c>
      <c r="Q130" s="474"/>
      <c r="R130" s="303"/>
      <c r="S130" s="303"/>
    </row>
    <row r="131" spans="2:19" ht="13.5" customHeight="1">
      <c r="B131" s="436" t="s">
        <v>93</v>
      </c>
      <c r="C131" s="370" t="s">
        <v>263</v>
      </c>
      <c r="D131" s="410" t="s">
        <v>263</v>
      </c>
      <c r="E131" s="370" t="s">
        <v>263</v>
      </c>
      <c r="F131" s="410" t="s">
        <v>263</v>
      </c>
      <c r="G131" s="370" t="s">
        <v>263</v>
      </c>
      <c r="H131" s="410"/>
      <c r="I131" s="372"/>
      <c r="J131" s="457"/>
      <c r="K131" s="410"/>
      <c r="L131" s="466"/>
      <c r="M131" s="481"/>
      <c r="N131" s="466"/>
      <c r="O131" s="481"/>
      <c r="P131" s="466"/>
      <c r="Q131" s="474"/>
      <c r="R131" s="303"/>
      <c r="S131" s="303"/>
    </row>
    <row r="132" spans="2:19" ht="13.5" customHeight="1">
      <c r="B132" s="382" t="s">
        <v>24</v>
      </c>
      <c r="C132" s="370" t="s">
        <v>263</v>
      </c>
      <c r="D132" s="410" t="s">
        <v>263</v>
      </c>
      <c r="E132" s="370" t="s">
        <v>263</v>
      </c>
      <c r="F132" s="410" t="s">
        <v>263</v>
      </c>
      <c r="G132" s="370">
        <v>27.125</v>
      </c>
      <c r="H132" s="410" t="s">
        <v>1133</v>
      </c>
      <c r="I132" s="370">
        <v>26.4806</v>
      </c>
      <c r="J132" s="457" t="s">
        <v>886</v>
      </c>
      <c r="K132" s="410"/>
      <c r="L132" s="466" t="s">
        <v>263</v>
      </c>
      <c r="M132" s="481"/>
      <c r="N132" s="466" t="s">
        <v>263</v>
      </c>
      <c r="O132" s="481"/>
      <c r="P132" s="466">
        <v>0.7948898674085407</v>
      </c>
      <c r="Q132" s="474"/>
      <c r="R132" s="303"/>
      <c r="S132" s="303"/>
    </row>
    <row r="133" spans="2:19" ht="13.5" customHeight="1">
      <c r="B133" s="382" t="s">
        <v>19</v>
      </c>
      <c r="C133" s="370" t="s">
        <v>263</v>
      </c>
      <c r="D133" s="410" t="s">
        <v>263</v>
      </c>
      <c r="E133" s="370" t="s">
        <v>263</v>
      </c>
      <c r="F133" s="410" t="s">
        <v>263</v>
      </c>
      <c r="G133" s="370">
        <v>33.4926</v>
      </c>
      <c r="H133" s="410" t="s">
        <v>1134</v>
      </c>
      <c r="I133" s="370">
        <v>27.7925</v>
      </c>
      <c r="J133" s="457" t="s">
        <v>1037</v>
      </c>
      <c r="K133" s="410"/>
      <c r="L133" s="466" t="s">
        <v>263</v>
      </c>
      <c r="M133" s="481"/>
      <c r="N133" s="466" t="s">
        <v>263</v>
      </c>
      <c r="O133" s="481"/>
      <c r="P133" s="466">
        <v>0.15632100528042692</v>
      </c>
      <c r="Q133" s="474"/>
      <c r="R133" s="303"/>
      <c r="S133" s="303"/>
    </row>
    <row r="134" spans="2:19" ht="13.5" customHeight="1">
      <c r="B134" s="382" t="s">
        <v>20</v>
      </c>
      <c r="C134" s="370" t="s">
        <v>263</v>
      </c>
      <c r="D134" s="410" t="s">
        <v>263</v>
      </c>
      <c r="E134" s="370" t="s">
        <v>263</v>
      </c>
      <c r="F134" s="410" t="s">
        <v>263</v>
      </c>
      <c r="G134" s="370">
        <v>21.2187</v>
      </c>
      <c r="H134" s="410" t="s">
        <v>1135</v>
      </c>
      <c r="I134" s="370">
        <v>25.3845</v>
      </c>
      <c r="J134" s="457" t="s">
        <v>1038</v>
      </c>
      <c r="K134" s="410"/>
      <c r="L134" s="466" t="s">
        <v>263</v>
      </c>
      <c r="M134" s="481"/>
      <c r="N134" s="466" t="s">
        <v>263</v>
      </c>
      <c r="O134" s="481"/>
      <c r="P134" s="466">
        <v>0.21807139980098733</v>
      </c>
      <c r="Q134" s="474"/>
      <c r="R134" s="303"/>
      <c r="S134" s="303"/>
    </row>
    <row r="135" spans="2:19" ht="13.5" customHeight="1">
      <c r="B135" s="436" t="s">
        <v>99</v>
      </c>
      <c r="C135" s="370" t="s">
        <v>263</v>
      </c>
      <c r="D135" s="410" t="s">
        <v>263</v>
      </c>
      <c r="E135" s="370" t="s">
        <v>263</v>
      </c>
      <c r="F135" s="410" t="s">
        <v>263</v>
      </c>
      <c r="G135" s="370" t="s">
        <v>263</v>
      </c>
      <c r="H135" s="410"/>
      <c r="I135" s="372"/>
      <c r="J135" s="457"/>
      <c r="K135" s="410"/>
      <c r="L135" s="466"/>
      <c r="M135" s="481"/>
      <c r="N135" s="466"/>
      <c r="O135" s="481"/>
      <c r="P135" s="466"/>
      <c r="Q135" s="474"/>
      <c r="R135" s="303"/>
      <c r="S135" s="303"/>
    </row>
    <row r="136" spans="2:19" ht="13.5" customHeight="1">
      <c r="B136" s="382" t="s">
        <v>24</v>
      </c>
      <c r="C136" s="370" t="s">
        <v>263</v>
      </c>
      <c r="D136" s="410" t="s">
        <v>263</v>
      </c>
      <c r="E136" s="370" t="s">
        <v>263</v>
      </c>
      <c r="F136" s="410" t="s">
        <v>263</v>
      </c>
      <c r="G136" s="370">
        <v>11.3018</v>
      </c>
      <c r="H136" s="410" t="s">
        <v>1136</v>
      </c>
      <c r="I136" s="370">
        <v>9.8035</v>
      </c>
      <c r="J136" s="457" t="s">
        <v>1041</v>
      </c>
      <c r="K136" s="410"/>
      <c r="L136" s="466" t="s">
        <v>263</v>
      </c>
      <c r="M136" s="481"/>
      <c r="N136" s="466" t="s">
        <v>263</v>
      </c>
      <c r="O136" s="481"/>
      <c r="P136" s="466">
        <v>0.37005979009873524</v>
      </c>
      <c r="Q136" s="474"/>
      <c r="R136" s="303"/>
      <c r="S136" s="303"/>
    </row>
    <row r="137" spans="2:19" ht="13.5" customHeight="1">
      <c r="B137" s="382" t="s">
        <v>19</v>
      </c>
      <c r="C137" s="370" t="s">
        <v>263</v>
      </c>
      <c r="D137" s="410" t="s">
        <v>263</v>
      </c>
      <c r="E137" s="370" t="s">
        <v>263</v>
      </c>
      <c r="F137" s="410" t="s">
        <v>263</v>
      </c>
      <c r="G137" s="370">
        <v>18.0264</v>
      </c>
      <c r="H137" s="410" t="s">
        <v>1137</v>
      </c>
      <c r="I137" s="370">
        <v>17.5743</v>
      </c>
      <c r="J137" s="457" t="s">
        <v>1042</v>
      </c>
      <c r="K137" s="410"/>
      <c r="L137" s="466" t="s">
        <v>263</v>
      </c>
      <c r="M137" s="481"/>
      <c r="N137" s="466" t="s">
        <v>263</v>
      </c>
      <c r="O137" s="481"/>
      <c r="P137" s="466">
        <v>0.8855227154549428</v>
      </c>
      <c r="Q137" s="474"/>
      <c r="R137" s="303"/>
      <c r="S137" s="303"/>
    </row>
    <row r="138" spans="2:19" ht="13.5" customHeight="1">
      <c r="B138" s="382" t="s">
        <v>20</v>
      </c>
      <c r="C138" s="370" t="s">
        <v>263</v>
      </c>
      <c r="D138" s="410" t="s">
        <v>263</v>
      </c>
      <c r="E138" s="370" t="s">
        <v>263</v>
      </c>
      <c r="F138" s="410" t="s">
        <v>263</v>
      </c>
      <c r="G138" s="370">
        <v>5.2963</v>
      </c>
      <c r="H138" s="410" t="s">
        <v>1138</v>
      </c>
      <c r="I138" s="370">
        <v>2.6931</v>
      </c>
      <c r="J138" s="457" t="s">
        <v>1043</v>
      </c>
      <c r="K138" s="410"/>
      <c r="L138" s="466" t="s">
        <v>263</v>
      </c>
      <c r="M138" s="481"/>
      <c r="N138" s="466" t="s">
        <v>263</v>
      </c>
      <c r="O138" s="481"/>
      <c r="P138" s="466">
        <v>0.05278142085138127</v>
      </c>
      <c r="Q138" s="474"/>
      <c r="R138" s="303"/>
      <c r="S138" s="303"/>
    </row>
    <row r="139" spans="2:19" ht="13.5" customHeight="1">
      <c r="B139" s="436" t="s">
        <v>105</v>
      </c>
      <c r="C139" s="370" t="s">
        <v>263</v>
      </c>
      <c r="D139" s="410" t="s">
        <v>263</v>
      </c>
      <c r="E139" s="370" t="s">
        <v>263</v>
      </c>
      <c r="F139" s="410" t="s">
        <v>263</v>
      </c>
      <c r="G139" s="370" t="s">
        <v>263</v>
      </c>
      <c r="H139" s="410"/>
      <c r="I139" s="372"/>
      <c r="J139" s="457"/>
      <c r="K139" s="410"/>
      <c r="L139" s="466"/>
      <c r="M139" s="481"/>
      <c r="N139" s="466"/>
      <c r="O139" s="481"/>
      <c r="P139" s="468"/>
      <c r="Q139" s="474"/>
      <c r="R139" s="303"/>
      <c r="S139" s="303"/>
    </row>
    <row r="140" spans="2:19" ht="13.5" customHeight="1">
      <c r="B140" s="382" t="s">
        <v>24</v>
      </c>
      <c r="C140" s="370" t="s">
        <v>263</v>
      </c>
      <c r="D140" s="410" t="s">
        <v>263</v>
      </c>
      <c r="E140" s="370" t="s">
        <v>263</v>
      </c>
      <c r="F140" s="410" t="s">
        <v>263</v>
      </c>
      <c r="G140" s="370">
        <v>18.6657</v>
      </c>
      <c r="H140" s="410" t="s">
        <v>1139</v>
      </c>
      <c r="I140" s="370">
        <v>16.681</v>
      </c>
      <c r="J140" s="457" t="s">
        <v>1046</v>
      </c>
      <c r="K140" s="410"/>
      <c r="L140" s="466" t="s">
        <v>263</v>
      </c>
      <c r="M140" s="481"/>
      <c r="N140" s="466" t="s">
        <v>263</v>
      </c>
      <c r="O140" s="481"/>
      <c r="P140" s="468">
        <v>0.011882124629203572</v>
      </c>
      <c r="Q140" s="474"/>
      <c r="R140" s="303"/>
      <c r="S140" s="303"/>
    </row>
    <row r="141" spans="2:19" ht="13.5" customHeight="1">
      <c r="B141" s="382" t="s">
        <v>19</v>
      </c>
      <c r="C141" s="370" t="s">
        <v>263</v>
      </c>
      <c r="D141" s="410" t="s">
        <v>263</v>
      </c>
      <c r="E141" s="370" t="s">
        <v>263</v>
      </c>
      <c r="F141" s="410" t="s">
        <v>263</v>
      </c>
      <c r="G141" s="370">
        <v>19.4486</v>
      </c>
      <c r="H141" s="410" t="s">
        <v>1140</v>
      </c>
      <c r="I141" s="370">
        <v>17.3943</v>
      </c>
      <c r="J141" s="457" t="s">
        <v>1047</v>
      </c>
      <c r="K141" s="410"/>
      <c r="L141" s="466" t="s">
        <v>263</v>
      </c>
      <c r="M141" s="481"/>
      <c r="N141" s="466" t="s">
        <v>263</v>
      </c>
      <c r="O141" s="481"/>
      <c r="P141" s="468">
        <v>0.05603281940988114</v>
      </c>
      <c r="Q141" s="474"/>
      <c r="R141" s="303"/>
      <c r="S141" s="303"/>
    </row>
    <row r="142" spans="2:19" ht="13.5" customHeight="1">
      <c r="B142" s="383" t="s">
        <v>20</v>
      </c>
      <c r="C142" s="449" t="s">
        <v>263</v>
      </c>
      <c r="D142" s="434" t="s">
        <v>263</v>
      </c>
      <c r="E142" s="449" t="s">
        <v>263</v>
      </c>
      <c r="F142" s="434" t="s">
        <v>263</v>
      </c>
      <c r="G142" s="449">
        <v>17.931</v>
      </c>
      <c r="H142" s="434" t="s">
        <v>1141</v>
      </c>
      <c r="I142" s="449">
        <v>15.9959</v>
      </c>
      <c r="J142" s="469" t="s">
        <v>1048</v>
      </c>
      <c r="K142" s="434"/>
      <c r="L142" s="471" t="s">
        <v>263</v>
      </c>
      <c r="M142" s="482"/>
      <c r="N142" s="471" t="s">
        <v>263</v>
      </c>
      <c r="O142" s="482"/>
      <c r="P142" s="473">
        <v>0.04979578697046483</v>
      </c>
      <c r="Q142" s="474"/>
      <c r="R142" s="303"/>
      <c r="S142" s="303"/>
    </row>
    <row r="143" spans="2:19" ht="12.75" customHeight="1">
      <c r="B143" s="51" t="s">
        <v>250</v>
      </c>
      <c r="C143" s="1750" t="s">
        <v>319</v>
      </c>
      <c r="D143" s="1750"/>
      <c r="E143" s="1750"/>
      <c r="F143" s="1750"/>
      <c r="G143" s="1750"/>
      <c r="H143" s="1750"/>
      <c r="I143" s="1750"/>
      <c r="J143" s="1750"/>
      <c r="K143" s="1750"/>
      <c r="L143" s="1750"/>
      <c r="M143" s="1750"/>
      <c r="N143" s="1750"/>
      <c r="O143" s="1750"/>
      <c r="P143" s="1750"/>
      <c r="Q143" s="445"/>
      <c r="R143" s="346"/>
      <c r="S143" s="346"/>
    </row>
    <row r="144" spans="2:19" ht="12.75" customHeight="1">
      <c r="B144" s="51"/>
      <c r="C144" s="1750" t="s">
        <v>3564</v>
      </c>
      <c r="D144" s="1750"/>
      <c r="E144" s="1750"/>
      <c r="F144" s="1750"/>
      <c r="G144" s="1750"/>
      <c r="H144" s="1750"/>
      <c r="I144" s="1750"/>
      <c r="J144" s="1750"/>
      <c r="K144" s="445"/>
      <c r="L144" s="445"/>
      <c r="M144" s="445"/>
      <c r="N144" s="445"/>
      <c r="O144" s="445"/>
      <c r="P144" s="445"/>
      <c r="Q144" s="445"/>
      <c r="R144" s="333"/>
      <c r="S144" s="333"/>
    </row>
    <row r="145" spans="2:17" ht="15" customHeight="1">
      <c r="B145" s="33" t="s">
        <v>320</v>
      </c>
      <c r="C145" s="395" t="s">
        <v>1116</v>
      </c>
      <c r="D145" s="361"/>
      <c r="E145" s="361"/>
      <c r="F145" s="361"/>
      <c r="G145" s="361"/>
      <c r="H145" s="361"/>
      <c r="I145" s="361"/>
      <c r="J145" s="361"/>
      <c r="K145" s="361"/>
      <c r="L145" s="361"/>
      <c r="M145" s="361"/>
      <c r="N145" s="361"/>
      <c r="O145" s="361"/>
      <c r="P145" s="361"/>
      <c r="Q145" s="361"/>
    </row>
    <row r="146" spans="2:17" ht="26.25" customHeight="1">
      <c r="B146" s="483" t="s">
        <v>321</v>
      </c>
      <c r="C146" s="34"/>
      <c r="D146" s="34"/>
      <c r="E146" s="397"/>
      <c r="F146" s="397"/>
      <c r="G146" s="397"/>
      <c r="H146" s="397"/>
      <c r="I146" s="397"/>
      <c r="J146" s="397"/>
      <c r="K146" s="397"/>
      <c r="L146" s="397"/>
      <c r="M146" s="397"/>
      <c r="N146" s="397"/>
      <c r="O146" s="397"/>
      <c r="P146" s="397"/>
      <c r="Q146" s="390"/>
    </row>
    <row r="147" spans="2:19" ht="35.25" customHeight="1">
      <c r="B147" s="1723" t="s">
        <v>322</v>
      </c>
      <c r="C147" s="1723"/>
      <c r="D147" s="1723"/>
      <c r="E147" s="1723"/>
      <c r="F147" s="1723"/>
      <c r="G147" s="1723"/>
      <c r="H147" s="1723"/>
      <c r="I147" s="1723"/>
      <c r="J147" s="448"/>
      <c r="K147" s="448"/>
      <c r="L147" s="448"/>
      <c r="M147" s="448"/>
      <c r="N147" s="448"/>
      <c r="O147" s="448"/>
      <c r="P147" s="448"/>
      <c r="Q147" s="404"/>
      <c r="R147" s="298"/>
      <c r="S147" s="298"/>
    </row>
    <row r="148" spans="2:17" ht="16.5" customHeight="1">
      <c r="B148" s="398" t="s">
        <v>323</v>
      </c>
      <c r="C148" s="379" t="s">
        <v>980</v>
      </c>
      <c r="D148" s="379"/>
      <c r="E148" s="397"/>
      <c r="F148" s="397"/>
      <c r="G148" s="397"/>
      <c r="H148" s="397"/>
      <c r="I148" s="397"/>
      <c r="J148" s="397"/>
      <c r="K148" s="397"/>
      <c r="L148" s="397"/>
      <c r="M148" s="397"/>
      <c r="N148" s="397"/>
      <c r="O148" s="397"/>
      <c r="P148" s="397"/>
      <c r="Q148" s="397"/>
    </row>
    <row r="149" spans="2:17" ht="12.75">
      <c r="B149" s="367"/>
      <c r="C149" s="380" t="s">
        <v>324</v>
      </c>
      <c r="D149" s="380"/>
      <c r="E149" s="397"/>
      <c r="F149" s="397"/>
      <c r="G149" s="397"/>
      <c r="H149" s="397"/>
      <c r="I149" s="397"/>
      <c r="J149" s="397"/>
      <c r="K149" s="397"/>
      <c r="L149" s="397"/>
      <c r="M149" s="397"/>
      <c r="N149" s="397"/>
      <c r="O149" s="397"/>
      <c r="P149" s="397"/>
      <c r="Q149" s="397"/>
    </row>
    <row r="150" spans="2:17" ht="12.75">
      <c r="B150" s="367"/>
      <c r="C150" s="380" t="s">
        <v>325</v>
      </c>
      <c r="D150" s="380"/>
      <c r="E150" s="397"/>
      <c r="F150" s="397"/>
      <c r="G150" s="397"/>
      <c r="H150" s="397"/>
      <c r="I150" s="397"/>
      <c r="J150" s="397"/>
      <c r="K150" s="397"/>
      <c r="L150" s="397"/>
      <c r="M150" s="397"/>
      <c r="N150" s="397"/>
      <c r="O150" s="397"/>
      <c r="P150" s="397"/>
      <c r="Q150" s="397"/>
    </row>
    <row r="151" spans="2:19" ht="12.75">
      <c r="B151" s="1751" t="s">
        <v>17</v>
      </c>
      <c r="C151" s="1746" t="s">
        <v>158</v>
      </c>
      <c r="D151" s="1746"/>
      <c r="E151" s="1746" t="s">
        <v>326</v>
      </c>
      <c r="F151" s="1746"/>
      <c r="G151" s="1746" t="s">
        <v>327</v>
      </c>
      <c r="H151" s="1747"/>
      <c r="I151" s="1748"/>
      <c r="J151" s="1736"/>
      <c r="K151" s="1736"/>
      <c r="L151" s="363"/>
      <c r="M151" s="418"/>
      <c r="N151" s="363"/>
      <c r="O151" s="418"/>
      <c r="P151" s="363"/>
      <c r="Q151" s="392"/>
      <c r="R151" s="311"/>
      <c r="S151" s="311"/>
    </row>
    <row r="152" spans="2:17" ht="12.75">
      <c r="B152" s="1752"/>
      <c r="C152" s="442" t="s">
        <v>22</v>
      </c>
      <c r="D152" s="408" t="s">
        <v>23</v>
      </c>
      <c r="E152" s="442" t="s">
        <v>22</v>
      </c>
      <c r="F152" s="408" t="s">
        <v>23</v>
      </c>
      <c r="G152" s="442" t="s">
        <v>22</v>
      </c>
      <c r="H152" s="447" t="s">
        <v>23</v>
      </c>
      <c r="I152" s="446"/>
      <c r="J152" s="1756"/>
      <c r="K152" s="1756"/>
      <c r="L152" s="361"/>
      <c r="M152" s="428"/>
      <c r="N152" s="409"/>
      <c r="O152" s="428"/>
      <c r="P152" s="361"/>
      <c r="Q152" s="361"/>
    </row>
    <row r="153" spans="2:19" ht="13.5" customHeight="1">
      <c r="B153" s="432" t="s">
        <v>328</v>
      </c>
      <c r="C153" s="451">
        <v>40.879</v>
      </c>
      <c r="D153" s="433" t="s">
        <v>1032</v>
      </c>
      <c r="E153" s="451">
        <v>37.8002</v>
      </c>
      <c r="F153" s="433" t="s">
        <v>1033</v>
      </c>
      <c r="G153" s="451">
        <v>43.7491</v>
      </c>
      <c r="H153" s="475" t="s">
        <v>1034</v>
      </c>
      <c r="I153" s="464"/>
      <c r="J153" s="1749"/>
      <c r="K153" s="1749"/>
      <c r="L153" s="373"/>
      <c r="M153" s="410"/>
      <c r="N153" s="476"/>
      <c r="O153" s="410"/>
      <c r="P153" s="373"/>
      <c r="Q153" s="373"/>
      <c r="R153" s="305"/>
      <c r="S153" s="305"/>
    </row>
    <row r="154" spans="2:19" ht="13.5" customHeight="1">
      <c r="B154" s="436" t="s">
        <v>31</v>
      </c>
      <c r="C154" s="372"/>
      <c r="D154" s="410"/>
      <c r="E154" s="372"/>
      <c r="F154" s="410"/>
      <c r="G154" s="372"/>
      <c r="H154" s="457"/>
      <c r="I154" s="464"/>
      <c r="J154" s="1749"/>
      <c r="K154" s="1749"/>
      <c r="L154" s="373"/>
      <c r="M154" s="410"/>
      <c r="N154" s="476"/>
      <c r="O154" s="410"/>
      <c r="P154" s="373"/>
      <c r="Q154" s="372"/>
      <c r="R154" s="304"/>
      <c r="S154" s="304"/>
    </row>
    <row r="155" spans="2:19" ht="13.5" customHeight="1">
      <c r="B155" s="382" t="s">
        <v>44</v>
      </c>
      <c r="C155" s="370">
        <v>38.8</v>
      </c>
      <c r="D155" s="477" t="s">
        <v>1142</v>
      </c>
      <c r="E155" s="370">
        <v>35.3</v>
      </c>
      <c r="F155" s="477" t="s">
        <v>1143</v>
      </c>
      <c r="G155" s="370">
        <v>41.9</v>
      </c>
      <c r="H155" s="478" t="s">
        <v>1144</v>
      </c>
      <c r="I155" s="464"/>
      <c r="J155" s="1749"/>
      <c r="K155" s="1749"/>
      <c r="L155" s="373"/>
      <c r="M155" s="410"/>
      <c r="N155" s="476"/>
      <c r="O155" s="410"/>
      <c r="P155" s="373"/>
      <c r="Q155" s="373"/>
      <c r="R155" s="305"/>
      <c r="S155" s="305"/>
    </row>
    <row r="156" spans="2:19" ht="13.5" customHeight="1">
      <c r="B156" s="382" t="s">
        <v>50</v>
      </c>
      <c r="C156" s="370">
        <v>56.9</v>
      </c>
      <c r="D156" s="477" t="s">
        <v>1145</v>
      </c>
      <c r="E156" s="370">
        <v>58.4</v>
      </c>
      <c r="F156" s="477" t="s">
        <v>1146</v>
      </c>
      <c r="G156" s="370">
        <v>55.4</v>
      </c>
      <c r="H156" s="478" t="s">
        <v>1147</v>
      </c>
      <c r="I156" s="464"/>
      <c r="J156" s="1749"/>
      <c r="K156" s="1749"/>
      <c r="L156" s="373"/>
      <c r="M156" s="410"/>
      <c r="N156" s="476"/>
      <c r="O156" s="410"/>
      <c r="P156" s="373"/>
      <c r="Q156" s="373"/>
      <c r="R156" s="305"/>
      <c r="S156" s="305"/>
    </row>
    <row r="157" spans="2:19" ht="13.5" customHeight="1">
      <c r="B157" s="382" t="s">
        <v>56</v>
      </c>
      <c r="C157" s="370">
        <v>43.5</v>
      </c>
      <c r="D157" s="477" t="s">
        <v>1148</v>
      </c>
      <c r="E157" s="370">
        <v>35.9</v>
      </c>
      <c r="F157" s="477" t="s">
        <v>1149</v>
      </c>
      <c r="G157" s="370">
        <v>50.2</v>
      </c>
      <c r="H157" s="478" t="s">
        <v>1150</v>
      </c>
      <c r="I157" s="464"/>
      <c r="J157" s="1749"/>
      <c r="K157" s="1749"/>
      <c r="L157" s="373"/>
      <c r="M157" s="410"/>
      <c r="N157" s="476"/>
      <c r="O157" s="410"/>
      <c r="P157" s="373"/>
      <c r="Q157" s="373"/>
      <c r="R157" s="305"/>
      <c r="S157" s="305"/>
    </row>
    <row r="158" spans="2:19" ht="13.5" customHeight="1">
      <c r="B158" s="382" t="s">
        <v>62</v>
      </c>
      <c r="C158" s="370">
        <v>39.4</v>
      </c>
      <c r="D158" s="477" t="s">
        <v>1151</v>
      </c>
      <c r="E158" s="370">
        <v>32.4</v>
      </c>
      <c r="F158" s="477" t="s">
        <v>1152</v>
      </c>
      <c r="G158" s="370">
        <v>45.6</v>
      </c>
      <c r="H158" s="478" t="s">
        <v>1153</v>
      </c>
      <c r="I158" s="464"/>
      <c r="J158" s="1749"/>
      <c r="K158" s="1749"/>
      <c r="L158" s="373"/>
      <c r="M158" s="410"/>
      <c r="N158" s="476"/>
      <c r="O158" s="410"/>
      <c r="P158" s="373"/>
      <c r="Q158" s="373"/>
      <c r="R158" s="305"/>
      <c r="S158" s="305"/>
    </row>
    <row r="159" spans="2:19" ht="13.5" customHeight="1">
      <c r="B159" s="382" t="s">
        <v>68</v>
      </c>
      <c r="C159" s="370">
        <v>28.5</v>
      </c>
      <c r="D159" s="477" t="s">
        <v>1154</v>
      </c>
      <c r="E159" s="370">
        <v>25.8</v>
      </c>
      <c r="F159" s="477" t="s">
        <v>1155</v>
      </c>
      <c r="G159" s="370">
        <v>31</v>
      </c>
      <c r="H159" s="478" t="s">
        <v>1156</v>
      </c>
      <c r="I159" s="464"/>
      <c r="J159" s="1749"/>
      <c r="K159" s="1749"/>
      <c r="L159" s="373"/>
      <c r="M159" s="410"/>
      <c r="N159" s="476"/>
      <c r="O159" s="410"/>
      <c r="P159" s="373"/>
      <c r="Q159" s="373"/>
      <c r="R159" s="305"/>
      <c r="S159" s="305"/>
    </row>
    <row r="160" spans="2:19" ht="13.5" customHeight="1">
      <c r="B160" s="382" t="s">
        <v>74</v>
      </c>
      <c r="C160" s="370">
        <v>18.3</v>
      </c>
      <c r="D160" s="477" t="s">
        <v>1157</v>
      </c>
      <c r="E160" s="370">
        <v>19.5</v>
      </c>
      <c r="F160" s="477" t="s">
        <v>1158</v>
      </c>
      <c r="G160" s="370">
        <v>17.5</v>
      </c>
      <c r="H160" s="478" t="s">
        <v>1159</v>
      </c>
      <c r="I160" s="464"/>
      <c r="J160" s="1749"/>
      <c r="K160" s="1749"/>
      <c r="L160" s="373"/>
      <c r="M160" s="410"/>
      <c r="N160" s="476"/>
      <c r="O160" s="410"/>
      <c r="P160" s="373"/>
      <c r="Q160" s="373"/>
      <c r="R160" s="305"/>
      <c r="S160" s="305"/>
    </row>
    <row r="161" spans="2:19" ht="13.5" customHeight="1">
      <c r="B161" s="382" t="s">
        <v>80</v>
      </c>
      <c r="C161" s="370">
        <v>8.4</v>
      </c>
      <c r="D161" s="477" t="s">
        <v>1160</v>
      </c>
      <c r="E161" s="370">
        <v>3.3</v>
      </c>
      <c r="F161" s="477" t="s">
        <v>1161</v>
      </c>
      <c r="G161" s="370">
        <v>13.7</v>
      </c>
      <c r="H161" s="478" t="s">
        <v>1162</v>
      </c>
      <c r="I161" s="464"/>
      <c r="J161" s="1749"/>
      <c r="K161" s="1749"/>
      <c r="L161" s="373"/>
      <c r="M161" s="410"/>
      <c r="N161" s="476"/>
      <c r="O161" s="410"/>
      <c r="P161" s="373"/>
      <c r="Q161" s="373"/>
      <c r="R161" s="305"/>
      <c r="S161" s="305"/>
    </row>
    <row r="162" spans="2:19" ht="13.5" customHeight="1">
      <c r="B162" s="437" t="s">
        <v>111</v>
      </c>
      <c r="C162" s="372"/>
      <c r="D162" s="410"/>
      <c r="E162" s="372"/>
      <c r="F162" s="410"/>
      <c r="G162" s="372"/>
      <c r="H162" s="457"/>
      <c r="I162" s="464"/>
      <c r="J162" s="1749"/>
      <c r="K162" s="1749"/>
      <c r="L162" s="373"/>
      <c r="M162" s="410"/>
      <c r="N162" s="476"/>
      <c r="O162" s="410"/>
      <c r="P162" s="373"/>
      <c r="Q162" s="372"/>
      <c r="R162" s="304"/>
      <c r="S162" s="304"/>
    </row>
    <row r="163" spans="2:19" ht="13.5" customHeight="1">
      <c r="B163" s="438" t="s">
        <v>112</v>
      </c>
      <c r="C163" s="370">
        <v>28.4</v>
      </c>
      <c r="D163" s="477" t="s">
        <v>1163</v>
      </c>
      <c r="E163" s="370">
        <v>31.7</v>
      </c>
      <c r="F163" s="477" t="s">
        <v>1164</v>
      </c>
      <c r="G163" s="370">
        <v>24.6</v>
      </c>
      <c r="H163" s="478" t="s">
        <v>1165</v>
      </c>
      <c r="I163" s="464"/>
      <c r="J163" s="1749"/>
      <c r="K163" s="1749"/>
      <c r="L163" s="373"/>
      <c r="M163" s="410"/>
      <c r="N163" s="476"/>
      <c r="O163" s="410"/>
      <c r="P163" s="373"/>
      <c r="Q163" s="373"/>
      <c r="R163" s="305"/>
      <c r="S163" s="305"/>
    </row>
    <row r="164" spans="2:19" ht="13.5" customHeight="1">
      <c r="B164" s="438" t="s">
        <v>118</v>
      </c>
      <c r="C164" s="370">
        <v>25.4</v>
      </c>
      <c r="D164" s="477" t="s">
        <v>1166</v>
      </c>
      <c r="E164" s="370">
        <v>24.4</v>
      </c>
      <c r="F164" s="477" t="s">
        <v>1167</v>
      </c>
      <c r="G164" s="370">
        <v>26.6</v>
      </c>
      <c r="H164" s="478" t="s">
        <v>1168</v>
      </c>
      <c r="I164" s="464"/>
      <c r="J164" s="1749"/>
      <c r="K164" s="1749"/>
      <c r="L164" s="373"/>
      <c r="M164" s="410"/>
      <c r="N164" s="476"/>
      <c r="O164" s="410"/>
      <c r="P164" s="373"/>
      <c r="Q164" s="373"/>
      <c r="R164" s="305"/>
      <c r="S164" s="305"/>
    </row>
    <row r="165" spans="2:19" ht="13.5" customHeight="1">
      <c r="B165" s="438" t="s">
        <v>124</v>
      </c>
      <c r="C165" s="370">
        <v>40.4</v>
      </c>
      <c r="D165" s="477" t="s">
        <v>1169</v>
      </c>
      <c r="E165" s="370">
        <v>40.1</v>
      </c>
      <c r="F165" s="477" t="s">
        <v>1170</v>
      </c>
      <c r="G165" s="370">
        <v>40.8</v>
      </c>
      <c r="H165" s="478" t="s">
        <v>1171</v>
      </c>
      <c r="I165" s="464"/>
      <c r="J165" s="1749"/>
      <c r="K165" s="1749"/>
      <c r="L165" s="373"/>
      <c r="M165" s="410"/>
      <c r="N165" s="476"/>
      <c r="O165" s="410"/>
      <c r="P165" s="373"/>
      <c r="Q165" s="373"/>
      <c r="R165" s="305"/>
      <c r="S165" s="305"/>
    </row>
    <row r="166" spans="2:19" ht="13.5" customHeight="1">
      <c r="B166" s="438" t="s">
        <v>130</v>
      </c>
      <c r="C166" s="370">
        <v>41.7</v>
      </c>
      <c r="D166" s="477" t="s">
        <v>1172</v>
      </c>
      <c r="E166" s="370">
        <v>35.5</v>
      </c>
      <c r="F166" s="477" t="s">
        <v>1173</v>
      </c>
      <c r="G166" s="370">
        <v>47.2</v>
      </c>
      <c r="H166" s="478" t="s">
        <v>1174</v>
      </c>
      <c r="I166" s="464"/>
      <c r="J166" s="1749"/>
      <c r="K166" s="1749"/>
      <c r="L166" s="373"/>
      <c r="M166" s="410"/>
      <c r="N166" s="476"/>
      <c r="O166" s="410"/>
      <c r="P166" s="373"/>
      <c r="Q166" s="373"/>
      <c r="R166" s="305"/>
      <c r="S166" s="305"/>
    </row>
    <row r="167" spans="2:19" ht="13.5" customHeight="1">
      <c r="B167" s="439" t="s">
        <v>136</v>
      </c>
      <c r="C167" s="449">
        <v>46.7</v>
      </c>
      <c r="D167" s="456" t="s">
        <v>1175</v>
      </c>
      <c r="E167" s="449">
        <v>43.5</v>
      </c>
      <c r="F167" s="456" t="s">
        <v>1176</v>
      </c>
      <c r="G167" s="449">
        <v>49.2</v>
      </c>
      <c r="H167" s="479" t="s">
        <v>1177</v>
      </c>
      <c r="I167" s="464"/>
      <c r="J167" s="1749"/>
      <c r="K167" s="1749"/>
      <c r="L167" s="373"/>
      <c r="M167" s="410"/>
      <c r="N167" s="476"/>
      <c r="O167" s="410"/>
      <c r="P167" s="373"/>
      <c r="Q167" s="373"/>
      <c r="R167" s="305"/>
      <c r="S167" s="305"/>
    </row>
    <row r="168" spans="2:19" ht="12.75">
      <c r="B168" s="34" t="s">
        <v>365</v>
      </c>
      <c r="C168" s="404"/>
      <c r="D168" s="404"/>
      <c r="E168" s="366"/>
      <c r="F168" s="366"/>
      <c r="G168" s="368"/>
      <c r="H168" s="404"/>
      <c r="I168" s="404"/>
      <c r="J168" s="366"/>
      <c r="K168" s="366"/>
      <c r="L168" s="366"/>
      <c r="M168" s="366"/>
      <c r="N168" s="397"/>
      <c r="O168" s="366"/>
      <c r="P168" s="404"/>
      <c r="Q168" s="404"/>
      <c r="R168" s="298"/>
      <c r="S168" s="298"/>
    </row>
    <row r="169" spans="2:19" ht="12.75">
      <c r="B169" s="34" t="s">
        <v>143</v>
      </c>
      <c r="C169" s="404"/>
      <c r="D169" s="404"/>
      <c r="E169" s="366"/>
      <c r="F169" s="366"/>
      <c r="G169" s="368"/>
      <c r="H169" s="404"/>
      <c r="I169" s="404"/>
      <c r="J169" s="366"/>
      <c r="K169" s="366"/>
      <c r="L169" s="366"/>
      <c r="M169" s="366"/>
      <c r="N169" s="397"/>
      <c r="O169" s="366"/>
      <c r="P169" s="404"/>
      <c r="Q169" s="404"/>
      <c r="R169" s="298"/>
      <c r="S169" s="298"/>
    </row>
  </sheetData>
  <sheetProtection/>
  <mergeCells count="85">
    <mergeCell ref="J165:K165"/>
    <mergeCell ref="J166:K166"/>
    <mergeCell ref="J157:K157"/>
    <mergeCell ref="J17:K17"/>
    <mergeCell ref="J18:K18"/>
    <mergeCell ref="J19:K19"/>
    <mergeCell ref="J161:K161"/>
    <mergeCell ref="J162:K162"/>
    <mergeCell ref="J20:K20"/>
    <mergeCell ref="C99:P99"/>
    <mergeCell ref="J167:K167"/>
    <mergeCell ref="C8:D8"/>
    <mergeCell ref="E8:J8"/>
    <mergeCell ref="J163:K163"/>
    <mergeCell ref="J153:K153"/>
    <mergeCell ref="J154:K154"/>
    <mergeCell ref="J155:K155"/>
    <mergeCell ref="J158:K158"/>
    <mergeCell ref="J159:K159"/>
    <mergeCell ref="J160:K160"/>
    <mergeCell ref="B1:P1"/>
    <mergeCell ref="C4:J6"/>
    <mergeCell ref="B11:P11"/>
    <mergeCell ref="B15:B16"/>
    <mergeCell ref="C15:D15"/>
    <mergeCell ref="E15:F15"/>
    <mergeCell ref="G15:H15"/>
    <mergeCell ref="I15:K15"/>
    <mergeCell ref="J16:K16"/>
    <mergeCell ref="J164:K164"/>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C75:P75"/>
    <mergeCell ref="C143:P143"/>
    <mergeCell ref="B109:B110"/>
    <mergeCell ref="C100:Q100"/>
    <mergeCell ref="B104:P104"/>
    <mergeCell ref="B105:P105"/>
    <mergeCell ref="B76:B77"/>
    <mergeCell ref="B106:P106"/>
    <mergeCell ref="C108:P108"/>
    <mergeCell ref="R76:S76"/>
    <mergeCell ref="C77:D77"/>
    <mergeCell ref="E77:F77"/>
    <mergeCell ref="G77:H77"/>
    <mergeCell ref="I77:J77"/>
    <mergeCell ref="C76:J76"/>
    <mergeCell ref="K76:P76"/>
    <mergeCell ref="J38:K38"/>
    <mergeCell ref="J39:K39"/>
    <mergeCell ref="B72:P72"/>
    <mergeCell ref="B67:H67"/>
    <mergeCell ref="B68:H68"/>
    <mergeCell ref="B73:P73"/>
    <mergeCell ref="B44:P44"/>
    <mergeCell ref="J31:K31"/>
    <mergeCell ref="J29:K29"/>
    <mergeCell ref="J30:K30"/>
    <mergeCell ref="J32:K32"/>
    <mergeCell ref="J33:K33"/>
    <mergeCell ref="J34:K34"/>
    <mergeCell ref="J35:K35"/>
    <mergeCell ref="J36:K36"/>
    <mergeCell ref="J37:K37"/>
    <mergeCell ref="J28:K28"/>
    <mergeCell ref="J22:K22"/>
    <mergeCell ref="J23:K23"/>
    <mergeCell ref="J24:K24"/>
    <mergeCell ref="J25:K25"/>
    <mergeCell ref="J26:K26"/>
    <mergeCell ref="J27:K27"/>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6.xml><?xml version="1.0" encoding="utf-8"?>
<worksheet xmlns="http://schemas.openxmlformats.org/spreadsheetml/2006/main" xmlns:r="http://schemas.openxmlformats.org/officeDocument/2006/relationships">
  <sheetPr>
    <pageSetUpPr fitToPage="1"/>
  </sheetPr>
  <dimension ref="B1:S169"/>
  <sheetViews>
    <sheetView showGridLines="0" zoomScalePageLayoutView="0" workbookViewId="0" topLeftCell="A1">
      <selection activeCell="A1" sqref="A1"/>
    </sheetView>
  </sheetViews>
  <sheetFormatPr defaultColWidth="9.140625" defaultRowHeight="12.75"/>
  <cols>
    <col min="1" max="1" width="2.28125" style="361" customWidth="1"/>
    <col min="2" max="2" width="20.7109375" style="361" customWidth="1"/>
    <col min="3" max="4" width="10.140625" style="361" customWidth="1"/>
    <col min="5" max="5" width="11.140625" style="361" customWidth="1"/>
    <col min="6" max="6" width="10.57421875" style="361" customWidth="1"/>
    <col min="7" max="7" width="10.8515625" style="361" customWidth="1"/>
    <col min="8" max="8" width="11.57421875" style="361" customWidth="1"/>
    <col min="9" max="9" width="10.28125" style="361" customWidth="1"/>
    <col min="10" max="10" width="15.140625" style="361" customWidth="1"/>
    <col min="11" max="11" width="5.00390625" style="361" customWidth="1"/>
    <col min="12" max="12" width="12.140625" style="361" customWidth="1"/>
    <col min="13" max="13" width="3.57421875" style="361" customWidth="1"/>
    <col min="14" max="14" width="9.7109375" style="361" customWidth="1"/>
    <col min="15" max="15" width="3.57421875" style="361" customWidth="1"/>
    <col min="16" max="16" width="10.28125" style="361" customWidth="1"/>
    <col min="17" max="17" width="21.28125" style="361" customWidth="1"/>
    <col min="18" max="18" width="82.7109375" style="361" customWidth="1"/>
    <col min="19" max="16384" width="9.140625" style="361" customWidth="1"/>
  </cols>
  <sheetData>
    <row r="1" spans="2:18" ht="14.25">
      <c r="B1" s="1720" t="s">
        <v>0</v>
      </c>
      <c r="C1" s="1720"/>
      <c r="D1" s="1720"/>
      <c r="E1" s="1720"/>
      <c r="F1" s="1720"/>
      <c r="G1" s="1720"/>
      <c r="H1" s="1720"/>
      <c r="I1" s="1720"/>
      <c r="J1" s="1720"/>
      <c r="K1" s="1720"/>
      <c r="L1" s="1721"/>
      <c r="M1" s="1721"/>
      <c r="N1" s="1721"/>
      <c r="O1" s="1721"/>
      <c r="P1" s="1721"/>
      <c r="Q1" s="528"/>
      <c r="R1" s="369"/>
    </row>
    <row r="2" spans="2:18" ht="5.25" customHeight="1">
      <c r="B2" s="501"/>
      <c r="C2" s="526"/>
      <c r="D2" s="526"/>
      <c r="E2" s="526"/>
      <c r="F2" s="526"/>
      <c r="G2" s="526"/>
      <c r="H2" s="526"/>
      <c r="I2" s="526"/>
      <c r="J2" s="526"/>
      <c r="K2" s="526"/>
      <c r="L2" s="488"/>
      <c r="M2" s="526"/>
      <c r="N2" s="522"/>
      <c r="O2" s="526"/>
      <c r="P2" s="522"/>
      <c r="Q2" s="522"/>
      <c r="R2" s="406"/>
    </row>
    <row r="3" spans="2:19" ht="19.5">
      <c r="B3" s="487"/>
      <c r="C3" s="487"/>
      <c r="D3" s="552"/>
      <c r="E3" s="552"/>
      <c r="F3" s="552"/>
      <c r="G3" s="552"/>
      <c r="H3" s="552"/>
      <c r="I3" s="552"/>
      <c r="J3" s="552"/>
      <c r="K3" s="552"/>
      <c r="L3" s="128"/>
      <c r="M3" s="128"/>
      <c r="N3" s="128"/>
      <c r="O3" s="128"/>
      <c r="P3" s="128"/>
      <c r="Q3" s="552"/>
      <c r="R3" s="3" t="s">
        <v>1</v>
      </c>
      <c r="S3" s="484"/>
    </row>
    <row r="4" spans="2:19" ht="12.75" customHeight="1">
      <c r="B4" s="487"/>
      <c r="C4" s="1722" t="s">
        <v>1178</v>
      </c>
      <c r="D4" s="1722"/>
      <c r="E4" s="1722"/>
      <c r="F4" s="1722"/>
      <c r="G4" s="1722"/>
      <c r="H4" s="1722"/>
      <c r="I4" s="1722"/>
      <c r="J4" s="1722"/>
      <c r="K4" s="522"/>
      <c r="L4" s="522"/>
      <c r="M4" s="522"/>
      <c r="N4" s="522"/>
      <c r="O4" s="522"/>
      <c r="P4" s="522"/>
      <c r="Q4" s="522"/>
      <c r="R4" s="406" t="s">
        <v>3</v>
      </c>
      <c r="S4" s="484"/>
    </row>
    <row r="5" spans="2:19" ht="30.75" customHeight="1">
      <c r="B5" s="509" t="s">
        <v>4</v>
      </c>
      <c r="C5" s="1722"/>
      <c r="D5" s="1722"/>
      <c r="E5" s="1722"/>
      <c r="F5" s="1722"/>
      <c r="G5" s="1722"/>
      <c r="H5" s="1722"/>
      <c r="I5" s="1722"/>
      <c r="J5" s="1722"/>
      <c r="K5" s="522"/>
      <c r="L5" s="522"/>
      <c r="M5" s="522"/>
      <c r="N5" s="522"/>
      <c r="O5" s="522"/>
      <c r="P5" s="522"/>
      <c r="Q5" s="522"/>
      <c r="R5" s="406" t="s">
        <v>5</v>
      </c>
      <c r="S5" s="484"/>
    </row>
    <row r="6" spans="2:19" ht="18.75" customHeight="1">
      <c r="B6" s="487"/>
      <c r="C6" s="1722"/>
      <c r="D6" s="1722"/>
      <c r="E6" s="1722"/>
      <c r="F6" s="1722"/>
      <c r="G6" s="1722"/>
      <c r="H6" s="1722"/>
      <c r="I6" s="1722"/>
      <c r="J6" s="1722"/>
      <c r="K6" s="522"/>
      <c r="L6" s="522"/>
      <c r="M6" s="522"/>
      <c r="N6" s="522"/>
      <c r="O6" s="522"/>
      <c r="P6" s="522"/>
      <c r="Q6" s="522"/>
      <c r="R6" s="406" t="s">
        <v>6</v>
      </c>
      <c r="S6" s="484"/>
    </row>
    <row r="7" spans="2:19" ht="24" customHeight="1">
      <c r="B7" s="605"/>
      <c r="C7" s="130" t="s">
        <v>7</v>
      </c>
      <c r="D7" s="487"/>
      <c r="E7" s="487"/>
      <c r="F7" s="487"/>
      <c r="G7" s="487"/>
      <c r="H7" s="487"/>
      <c r="I7" s="487"/>
      <c r="J7" s="487"/>
      <c r="K7" s="606"/>
      <c r="L7" s="522"/>
      <c r="M7" s="522"/>
      <c r="N7" s="522"/>
      <c r="O7" s="522"/>
      <c r="P7" s="522"/>
      <c r="Q7" s="522"/>
      <c r="R7" s="406" t="s">
        <v>8</v>
      </c>
      <c r="S7" s="484"/>
    </row>
    <row r="8" spans="2:19" ht="12.75" customHeight="1">
      <c r="B8" s="487"/>
      <c r="C8" s="1753" t="s">
        <v>9</v>
      </c>
      <c r="D8" s="1753"/>
      <c r="E8" s="1754" t="s">
        <v>1179</v>
      </c>
      <c r="F8" s="1754"/>
      <c r="G8" s="1754"/>
      <c r="H8" s="1754"/>
      <c r="I8" s="1754"/>
      <c r="J8" s="1754"/>
      <c r="K8" s="522"/>
      <c r="L8" s="522"/>
      <c r="M8" s="522"/>
      <c r="N8" s="522"/>
      <c r="O8" s="522"/>
      <c r="P8" s="522"/>
      <c r="Q8" s="522"/>
      <c r="R8" s="406" t="s">
        <v>11</v>
      </c>
      <c r="S8" s="484"/>
    </row>
    <row r="9" spans="2:19" ht="15">
      <c r="B9" s="487"/>
      <c r="C9" s="21"/>
      <c r="D9" s="21"/>
      <c r="E9" s="522"/>
      <c r="F9" s="522"/>
      <c r="G9" s="522"/>
      <c r="H9" s="522"/>
      <c r="I9" s="522"/>
      <c r="J9" s="522"/>
      <c r="K9" s="522"/>
      <c r="L9" s="522"/>
      <c r="M9" s="522"/>
      <c r="N9" s="522"/>
      <c r="O9" s="522"/>
      <c r="P9" s="522"/>
      <c r="Q9" s="522"/>
      <c r="R9" s="2"/>
      <c r="S9" s="399"/>
    </row>
    <row r="10" spans="2:18" ht="15">
      <c r="B10" s="500" t="s">
        <v>12</v>
      </c>
      <c r="C10" s="34"/>
      <c r="D10" s="34"/>
      <c r="E10" s="522"/>
      <c r="F10" s="522"/>
      <c r="G10" s="522"/>
      <c r="H10" s="522"/>
      <c r="I10" s="522"/>
      <c r="J10" s="522"/>
      <c r="K10" s="522"/>
      <c r="L10" s="522"/>
      <c r="M10" s="522"/>
      <c r="N10" s="522"/>
      <c r="O10" s="522"/>
      <c r="P10" s="522"/>
      <c r="Q10" s="515"/>
      <c r="R10" s="406"/>
    </row>
    <row r="11" spans="2:19" ht="21.75" customHeight="1">
      <c r="B11" s="1723" t="s">
        <v>13</v>
      </c>
      <c r="C11" s="1723"/>
      <c r="D11" s="1723"/>
      <c r="E11" s="1723"/>
      <c r="F11" s="1723"/>
      <c r="G11" s="1723"/>
      <c r="H11" s="1723"/>
      <c r="I11" s="1723"/>
      <c r="J11" s="1723"/>
      <c r="K11" s="1723"/>
      <c r="L11" s="1723"/>
      <c r="M11" s="1723"/>
      <c r="N11" s="1723"/>
      <c r="O11" s="1723"/>
      <c r="P11" s="1723"/>
      <c r="Q11" s="527"/>
      <c r="R11" s="371"/>
      <c r="S11" s="366"/>
    </row>
    <row r="12" spans="2:18" ht="16.5" customHeight="1">
      <c r="B12" s="523" t="s">
        <v>14</v>
      </c>
      <c r="C12" s="504" t="s">
        <v>1178</v>
      </c>
      <c r="D12" s="504"/>
      <c r="E12" s="522"/>
      <c r="F12" s="522"/>
      <c r="G12" s="522"/>
      <c r="H12" s="522"/>
      <c r="I12" s="522"/>
      <c r="J12" s="522"/>
      <c r="K12" s="522"/>
      <c r="L12" s="522"/>
      <c r="M12" s="522"/>
      <c r="N12" s="522"/>
      <c r="O12" s="522"/>
      <c r="P12" s="522"/>
      <c r="Q12" s="522"/>
      <c r="R12" s="406"/>
    </row>
    <row r="13" spans="2:17" ht="12.75">
      <c r="B13" s="493"/>
      <c r="C13" s="505" t="s">
        <v>15</v>
      </c>
      <c r="D13" s="505"/>
      <c r="E13" s="522"/>
      <c r="F13" s="522"/>
      <c r="G13" s="522"/>
      <c r="H13" s="522"/>
      <c r="I13" s="522"/>
      <c r="J13" s="522"/>
      <c r="K13" s="522"/>
      <c r="L13" s="522"/>
      <c r="M13" s="522"/>
      <c r="N13" s="522"/>
      <c r="O13" s="522"/>
      <c r="P13" s="522"/>
      <c r="Q13" s="522"/>
    </row>
    <row r="14" spans="2:17" ht="12.75">
      <c r="B14" s="493"/>
      <c r="C14" s="505" t="s">
        <v>16</v>
      </c>
      <c r="D14" s="505"/>
      <c r="E14" s="522"/>
      <c r="F14" s="522"/>
      <c r="G14" s="522"/>
      <c r="H14" s="522"/>
      <c r="I14" s="522"/>
      <c r="J14" s="522"/>
      <c r="K14" s="522"/>
      <c r="L14" s="522"/>
      <c r="M14" s="522"/>
      <c r="N14" s="522"/>
      <c r="O14" s="522"/>
      <c r="P14" s="522"/>
      <c r="Q14" s="522"/>
    </row>
    <row r="15" spans="2:19" ht="12.75">
      <c r="B15" s="1724" t="s">
        <v>17</v>
      </c>
      <c r="C15" s="1726" t="s">
        <v>18</v>
      </c>
      <c r="D15" s="1726"/>
      <c r="E15" s="1726" t="s">
        <v>19</v>
      </c>
      <c r="F15" s="1726"/>
      <c r="G15" s="1726" t="s">
        <v>20</v>
      </c>
      <c r="H15" s="1726"/>
      <c r="I15" s="1726" t="s">
        <v>21</v>
      </c>
      <c r="J15" s="1726"/>
      <c r="K15" s="1727"/>
      <c r="L15" s="489"/>
      <c r="M15" s="539"/>
      <c r="N15" s="489"/>
      <c r="O15" s="539"/>
      <c r="P15" s="489"/>
      <c r="Q15" s="517"/>
      <c r="R15" s="381"/>
      <c r="S15" s="381"/>
    </row>
    <row r="16" spans="2:17" ht="12.75">
      <c r="B16" s="1725"/>
      <c r="C16" s="524" t="s">
        <v>22</v>
      </c>
      <c r="D16" s="577" t="s">
        <v>23</v>
      </c>
      <c r="E16" s="524" t="s">
        <v>22</v>
      </c>
      <c r="F16" s="577" t="s">
        <v>23</v>
      </c>
      <c r="G16" s="524" t="s">
        <v>22</v>
      </c>
      <c r="H16" s="577" t="s">
        <v>23</v>
      </c>
      <c r="I16" s="561" t="s">
        <v>24</v>
      </c>
      <c r="J16" s="1728" t="s">
        <v>23</v>
      </c>
      <c r="K16" s="1729"/>
      <c r="L16" s="487"/>
      <c r="M16" s="549"/>
      <c r="N16" s="531"/>
      <c r="O16" s="549"/>
      <c r="P16" s="487"/>
      <c r="Q16" s="487"/>
    </row>
    <row r="17" spans="2:17" ht="13.5" customHeight="1">
      <c r="B17" s="557" t="s">
        <v>25</v>
      </c>
      <c r="C17" s="495">
        <v>16.5067</v>
      </c>
      <c r="D17" s="532" t="s">
        <v>1180</v>
      </c>
      <c r="E17" s="495">
        <v>17.243</v>
      </c>
      <c r="F17" s="532" t="s">
        <v>1181</v>
      </c>
      <c r="G17" s="495">
        <v>15.8088</v>
      </c>
      <c r="H17" s="554" t="s">
        <v>1182</v>
      </c>
      <c r="I17" s="572" t="s">
        <v>1183</v>
      </c>
      <c r="J17" s="1730" t="s">
        <v>1184</v>
      </c>
      <c r="K17" s="1731"/>
      <c r="L17" s="487"/>
      <c r="M17" s="529"/>
      <c r="N17" s="531"/>
      <c r="O17" s="529"/>
      <c r="P17" s="487"/>
      <c r="Q17" s="487"/>
    </row>
    <row r="18" spans="2:19" ht="13.5" customHeight="1">
      <c r="B18" s="557" t="s">
        <v>31</v>
      </c>
      <c r="C18" s="497"/>
      <c r="D18" s="532"/>
      <c r="E18" s="497"/>
      <c r="F18" s="532"/>
      <c r="G18" s="497"/>
      <c r="H18" s="532"/>
      <c r="I18" s="495"/>
      <c r="J18" s="1719"/>
      <c r="K18" s="1719"/>
      <c r="L18" s="487"/>
      <c r="M18" s="529"/>
      <c r="N18" s="531"/>
      <c r="O18" s="529"/>
      <c r="P18" s="487"/>
      <c r="Q18" s="522"/>
      <c r="R18" s="397"/>
      <c r="S18" s="397"/>
    </row>
    <row r="19" spans="2:17" ht="13.5" customHeight="1">
      <c r="B19" s="507" t="s">
        <v>32</v>
      </c>
      <c r="C19" s="495">
        <v>6.4962</v>
      </c>
      <c r="D19" s="532" t="s">
        <v>1185</v>
      </c>
      <c r="E19" s="495">
        <v>6.8472</v>
      </c>
      <c r="F19" s="532" t="s">
        <v>1186</v>
      </c>
      <c r="G19" s="495">
        <v>6.1275</v>
      </c>
      <c r="H19" s="532" t="s">
        <v>1187</v>
      </c>
      <c r="I19" s="495" t="s">
        <v>1188</v>
      </c>
      <c r="J19" s="1719" t="s">
        <v>1189</v>
      </c>
      <c r="K19" s="1719"/>
      <c r="L19" s="487"/>
      <c r="M19" s="529"/>
      <c r="N19" s="531"/>
      <c r="O19" s="529"/>
      <c r="P19" s="487"/>
      <c r="Q19" s="487"/>
    </row>
    <row r="20" spans="2:17" ht="13.5" customHeight="1">
      <c r="B20" s="507" t="s">
        <v>38</v>
      </c>
      <c r="C20" s="495">
        <v>24.3313</v>
      </c>
      <c r="D20" s="532" t="s">
        <v>1190</v>
      </c>
      <c r="E20" s="495">
        <v>21.7294</v>
      </c>
      <c r="F20" s="532" t="s">
        <v>1191</v>
      </c>
      <c r="G20" s="495">
        <v>27.1281</v>
      </c>
      <c r="H20" s="532" t="s">
        <v>1192</v>
      </c>
      <c r="I20" s="495" t="s">
        <v>1193</v>
      </c>
      <c r="J20" s="1719" t="s">
        <v>1194</v>
      </c>
      <c r="K20" s="1719"/>
      <c r="L20" s="487"/>
      <c r="M20" s="529"/>
      <c r="N20" s="531"/>
      <c r="O20" s="529"/>
      <c r="P20" s="487"/>
      <c r="Q20" s="487"/>
    </row>
    <row r="21" spans="2:19" ht="9" customHeight="1">
      <c r="B21" s="582"/>
      <c r="C21" s="497"/>
      <c r="D21" s="532"/>
      <c r="E21" s="497"/>
      <c r="F21" s="532"/>
      <c r="G21" s="497"/>
      <c r="H21" s="532"/>
      <c r="I21" s="495"/>
      <c r="J21" s="532"/>
      <c r="K21" s="578"/>
      <c r="L21" s="487"/>
      <c r="M21" s="529"/>
      <c r="N21" s="531"/>
      <c r="O21" s="529"/>
      <c r="P21" s="487"/>
      <c r="Q21" s="522"/>
      <c r="R21" s="397"/>
      <c r="S21" s="397"/>
    </row>
    <row r="22" spans="2:17" ht="13.5" customHeight="1">
      <c r="B22" s="507" t="s">
        <v>44</v>
      </c>
      <c r="C22" s="495">
        <v>19.0183</v>
      </c>
      <c r="D22" s="532" t="s">
        <v>1195</v>
      </c>
      <c r="E22" s="495">
        <v>17.3309</v>
      </c>
      <c r="F22" s="532" t="s">
        <v>1196</v>
      </c>
      <c r="G22" s="495">
        <v>20.8196</v>
      </c>
      <c r="H22" s="532" t="s">
        <v>1197</v>
      </c>
      <c r="I22" s="495" t="s">
        <v>1198</v>
      </c>
      <c r="J22" s="1719" t="s">
        <v>1199</v>
      </c>
      <c r="K22" s="1719"/>
      <c r="L22" s="487"/>
      <c r="M22" s="529"/>
      <c r="N22" s="531"/>
      <c r="O22" s="529"/>
      <c r="P22" s="487"/>
      <c r="Q22" s="487"/>
    </row>
    <row r="23" spans="2:17" ht="13.5" customHeight="1">
      <c r="B23" s="507" t="s">
        <v>50</v>
      </c>
      <c r="C23" s="495">
        <v>24.9467</v>
      </c>
      <c r="D23" s="532" t="s">
        <v>1200</v>
      </c>
      <c r="E23" s="495">
        <v>28.0034</v>
      </c>
      <c r="F23" s="532" t="s">
        <v>1201</v>
      </c>
      <c r="G23" s="495">
        <v>21.996</v>
      </c>
      <c r="H23" s="532" t="s">
        <v>1202</v>
      </c>
      <c r="I23" s="495" t="s">
        <v>1203</v>
      </c>
      <c r="J23" s="1719" t="s">
        <v>1204</v>
      </c>
      <c r="K23" s="1719"/>
      <c r="L23" s="487"/>
      <c r="M23" s="529"/>
      <c r="N23" s="531"/>
      <c r="O23" s="529"/>
      <c r="P23" s="487"/>
      <c r="Q23" s="487"/>
    </row>
    <row r="24" spans="2:17" ht="13.5" customHeight="1">
      <c r="B24" s="507" t="s">
        <v>56</v>
      </c>
      <c r="C24" s="495">
        <v>19.6593</v>
      </c>
      <c r="D24" s="532" t="s">
        <v>1205</v>
      </c>
      <c r="E24" s="495">
        <v>19.325</v>
      </c>
      <c r="F24" s="532" t="s">
        <v>1206</v>
      </c>
      <c r="G24" s="495">
        <v>19.9643</v>
      </c>
      <c r="H24" s="532" t="s">
        <v>1207</v>
      </c>
      <c r="I24" s="495" t="s">
        <v>1208</v>
      </c>
      <c r="J24" s="1719" t="s">
        <v>1209</v>
      </c>
      <c r="K24" s="1719"/>
      <c r="L24" s="487"/>
      <c r="M24" s="529"/>
      <c r="N24" s="531"/>
      <c r="O24" s="529"/>
      <c r="P24" s="487"/>
      <c r="Q24" s="487"/>
    </row>
    <row r="25" spans="2:17" ht="13.5" customHeight="1">
      <c r="B25" s="507" t="s">
        <v>62</v>
      </c>
      <c r="C25" s="495">
        <v>15.2438</v>
      </c>
      <c r="D25" s="532" t="s">
        <v>1210</v>
      </c>
      <c r="E25" s="495">
        <v>15.4677</v>
      </c>
      <c r="F25" s="532" t="s">
        <v>1211</v>
      </c>
      <c r="G25" s="495">
        <v>15.0332</v>
      </c>
      <c r="H25" s="532" t="s">
        <v>1212</v>
      </c>
      <c r="I25" s="495" t="s">
        <v>1213</v>
      </c>
      <c r="J25" s="1719" t="s">
        <v>1214</v>
      </c>
      <c r="K25" s="1719"/>
      <c r="L25" s="487"/>
      <c r="M25" s="529"/>
      <c r="N25" s="531"/>
      <c r="O25" s="529"/>
      <c r="P25" s="487"/>
      <c r="Q25" s="487"/>
    </row>
    <row r="26" spans="2:17" ht="13.5" customHeight="1">
      <c r="B26" s="507" t="s">
        <v>68</v>
      </c>
      <c r="C26" s="495">
        <v>13.3527</v>
      </c>
      <c r="D26" s="532" t="s">
        <v>1215</v>
      </c>
      <c r="E26" s="495">
        <v>15.4868</v>
      </c>
      <c r="F26" s="532" t="s">
        <v>1216</v>
      </c>
      <c r="G26" s="495">
        <v>11.3024</v>
      </c>
      <c r="H26" s="532" t="s">
        <v>1217</v>
      </c>
      <c r="I26" s="495" t="s">
        <v>1218</v>
      </c>
      <c r="J26" s="1719" t="s">
        <v>1219</v>
      </c>
      <c r="K26" s="1719"/>
      <c r="L26" s="487"/>
      <c r="M26" s="529"/>
      <c r="N26" s="531"/>
      <c r="O26" s="529"/>
      <c r="P26" s="487"/>
      <c r="Q26" s="487"/>
    </row>
    <row r="27" spans="2:17" ht="13.5" customHeight="1">
      <c r="B27" s="507" t="s">
        <v>74</v>
      </c>
      <c r="C27" s="495">
        <v>8.2405</v>
      </c>
      <c r="D27" s="532" t="s">
        <v>1220</v>
      </c>
      <c r="E27" s="495">
        <v>9.6708</v>
      </c>
      <c r="F27" s="532" t="s">
        <v>1221</v>
      </c>
      <c r="G27" s="495">
        <v>6.8955</v>
      </c>
      <c r="H27" s="532" t="s">
        <v>1222</v>
      </c>
      <c r="I27" s="495" t="s">
        <v>1223</v>
      </c>
      <c r="J27" s="1719" t="s">
        <v>1224</v>
      </c>
      <c r="K27" s="1719"/>
      <c r="L27" s="487"/>
      <c r="M27" s="529"/>
      <c r="N27" s="531"/>
      <c r="O27" s="529"/>
      <c r="P27" s="487"/>
      <c r="Q27" s="487"/>
    </row>
    <row r="28" spans="2:17" ht="13.5" customHeight="1">
      <c r="B28" s="507" t="s">
        <v>80</v>
      </c>
      <c r="C28" s="495">
        <v>4.4297</v>
      </c>
      <c r="D28" s="532" t="s">
        <v>1225</v>
      </c>
      <c r="E28" s="495">
        <v>4.3642</v>
      </c>
      <c r="F28" s="532" t="s">
        <v>1028</v>
      </c>
      <c r="G28" s="495">
        <v>4.4782</v>
      </c>
      <c r="H28" s="532" t="s">
        <v>1226</v>
      </c>
      <c r="I28" s="495" t="s">
        <v>1227</v>
      </c>
      <c r="J28" s="1719" t="s">
        <v>1228</v>
      </c>
      <c r="K28" s="1719"/>
      <c r="L28" s="487"/>
      <c r="M28" s="529"/>
      <c r="N28" s="531"/>
      <c r="O28" s="529"/>
      <c r="P28" s="487"/>
      <c r="Q28" s="487"/>
    </row>
    <row r="29" spans="2:17" ht="13.5" customHeight="1">
      <c r="B29" s="557" t="s">
        <v>86</v>
      </c>
      <c r="C29" s="547"/>
      <c r="D29" s="532"/>
      <c r="E29" s="497"/>
      <c r="F29" s="532"/>
      <c r="G29" s="497"/>
      <c r="H29" s="532"/>
      <c r="I29" s="495"/>
      <c r="J29" s="1719"/>
      <c r="K29" s="1719"/>
      <c r="L29" s="487"/>
      <c r="M29" s="529"/>
      <c r="N29" s="531"/>
      <c r="O29" s="529"/>
      <c r="P29" s="487"/>
      <c r="Q29" s="487"/>
    </row>
    <row r="30" spans="2:17" ht="13.5" customHeight="1">
      <c r="B30" s="507" t="s">
        <v>87</v>
      </c>
      <c r="C30" s="495">
        <v>38.3716</v>
      </c>
      <c r="D30" s="532" t="s">
        <v>1229</v>
      </c>
      <c r="E30" s="495">
        <v>35.9453</v>
      </c>
      <c r="F30" s="532" t="s">
        <v>1230</v>
      </c>
      <c r="G30" s="495">
        <v>40.6334</v>
      </c>
      <c r="H30" s="532" t="s">
        <v>1231</v>
      </c>
      <c r="I30" s="495" t="s">
        <v>1232</v>
      </c>
      <c r="J30" s="1719" t="s">
        <v>1233</v>
      </c>
      <c r="K30" s="1719"/>
      <c r="L30" s="487"/>
      <c r="M30" s="529"/>
      <c r="N30" s="531"/>
      <c r="O30" s="529"/>
      <c r="P30" s="487"/>
      <c r="Q30" s="487"/>
    </row>
    <row r="31" spans="2:17" ht="13.5" customHeight="1">
      <c r="B31" s="507" t="s">
        <v>93</v>
      </c>
      <c r="C31" s="495">
        <v>23.0854</v>
      </c>
      <c r="D31" s="532" t="s">
        <v>1234</v>
      </c>
      <c r="E31" s="495">
        <v>25.089</v>
      </c>
      <c r="F31" s="532" t="s">
        <v>1235</v>
      </c>
      <c r="G31" s="495">
        <v>21.4114</v>
      </c>
      <c r="H31" s="532" t="s">
        <v>1236</v>
      </c>
      <c r="I31" s="495" t="s">
        <v>1237</v>
      </c>
      <c r="J31" s="1719" t="s">
        <v>1238</v>
      </c>
      <c r="K31" s="1719"/>
      <c r="L31" s="487"/>
      <c r="M31" s="529"/>
      <c r="N31" s="531"/>
      <c r="O31" s="529"/>
      <c r="P31" s="487"/>
      <c r="Q31" s="487"/>
    </row>
    <row r="32" spans="2:17" ht="13.5" customHeight="1">
      <c r="B32" s="507" t="s">
        <v>99</v>
      </c>
      <c r="C32" s="495">
        <v>8.3156</v>
      </c>
      <c r="D32" s="532" t="s">
        <v>1239</v>
      </c>
      <c r="E32" s="495">
        <v>14.6369</v>
      </c>
      <c r="F32" s="532" t="s">
        <v>1240</v>
      </c>
      <c r="G32" s="495">
        <v>2.5316</v>
      </c>
      <c r="H32" s="532" t="s">
        <v>1241</v>
      </c>
      <c r="I32" s="495" t="s">
        <v>1242</v>
      </c>
      <c r="J32" s="1719" t="s">
        <v>1243</v>
      </c>
      <c r="K32" s="1719"/>
      <c r="L32" s="487"/>
      <c r="M32" s="529"/>
      <c r="N32" s="531"/>
      <c r="O32" s="529"/>
      <c r="P32" s="487"/>
      <c r="Q32" s="487"/>
    </row>
    <row r="33" spans="2:17" ht="13.5" customHeight="1">
      <c r="B33" s="507" t="s">
        <v>105</v>
      </c>
      <c r="C33" s="495">
        <v>14.7893</v>
      </c>
      <c r="D33" s="532" t="s">
        <v>1244</v>
      </c>
      <c r="E33" s="495">
        <v>15.3885</v>
      </c>
      <c r="F33" s="532" t="s">
        <v>1245</v>
      </c>
      <c r="G33" s="495">
        <v>14.2138</v>
      </c>
      <c r="H33" s="532" t="s">
        <v>1246</v>
      </c>
      <c r="I33" s="495" t="s">
        <v>1247</v>
      </c>
      <c r="J33" s="1719" t="s">
        <v>1248</v>
      </c>
      <c r="K33" s="1719"/>
      <c r="L33" s="487"/>
      <c r="M33" s="529"/>
      <c r="N33" s="531"/>
      <c r="O33" s="529"/>
      <c r="P33" s="487"/>
      <c r="Q33" s="487"/>
    </row>
    <row r="34" spans="2:17" ht="13.5" customHeight="1">
      <c r="B34" s="558" t="s">
        <v>111</v>
      </c>
      <c r="C34" s="547"/>
      <c r="D34" s="532"/>
      <c r="E34" s="579"/>
      <c r="F34" s="532"/>
      <c r="G34" s="497"/>
      <c r="H34" s="532"/>
      <c r="I34" s="495"/>
      <c r="J34" s="1719"/>
      <c r="K34" s="1719"/>
      <c r="L34" s="487"/>
      <c r="M34" s="529"/>
      <c r="N34" s="531"/>
      <c r="O34" s="529"/>
      <c r="P34" s="487"/>
      <c r="Q34" s="487"/>
    </row>
    <row r="35" spans="2:17" ht="13.5" customHeight="1">
      <c r="B35" s="559" t="s">
        <v>112</v>
      </c>
      <c r="C35" s="580">
        <v>9.1075</v>
      </c>
      <c r="D35" s="532" t="s">
        <v>1249</v>
      </c>
      <c r="E35" s="580">
        <v>9.5845</v>
      </c>
      <c r="F35" s="532" t="s">
        <v>1250</v>
      </c>
      <c r="G35" s="580">
        <v>8.6029</v>
      </c>
      <c r="H35" s="532" t="s">
        <v>1251</v>
      </c>
      <c r="I35" s="495" t="s">
        <v>1252</v>
      </c>
      <c r="J35" s="1719" t="s">
        <v>1253</v>
      </c>
      <c r="K35" s="1719"/>
      <c r="L35" s="487"/>
      <c r="M35" s="529"/>
      <c r="N35" s="531"/>
      <c r="O35" s="529"/>
      <c r="P35" s="487"/>
      <c r="Q35" s="487"/>
    </row>
    <row r="36" spans="2:17" ht="13.5" customHeight="1">
      <c r="B36" s="559" t="s">
        <v>118</v>
      </c>
      <c r="C36" s="580">
        <v>11.3645</v>
      </c>
      <c r="D36" s="532" t="s">
        <v>1254</v>
      </c>
      <c r="E36" s="580">
        <v>12.747</v>
      </c>
      <c r="F36" s="532" t="s">
        <v>1255</v>
      </c>
      <c r="G36" s="580">
        <v>9.9532</v>
      </c>
      <c r="H36" s="532" t="s">
        <v>1256</v>
      </c>
      <c r="I36" s="495" t="s">
        <v>1257</v>
      </c>
      <c r="J36" s="1719" t="s">
        <v>1258</v>
      </c>
      <c r="K36" s="1719"/>
      <c r="L36" s="487"/>
      <c r="M36" s="529"/>
      <c r="N36" s="531"/>
      <c r="O36" s="529"/>
      <c r="P36" s="487"/>
      <c r="Q36" s="487"/>
    </row>
    <row r="37" spans="2:17" ht="13.5" customHeight="1">
      <c r="B37" s="559" t="s">
        <v>124</v>
      </c>
      <c r="C37" s="580">
        <v>16.0847</v>
      </c>
      <c r="D37" s="532" t="s">
        <v>1259</v>
      </c>
      <c r="E37" s="580">
        <v>18.2589</v>
      </c>
      <c r="F37" s="532" t="s">
        <v>1260</v>
      </c>
      <c r="G37" s="580">
        <v>14.0346</v>
      </c>
      <c r="H37" s="532" t="s">
        <v>1261</v>
      </c>
      <c r="I37" s="495" t="s">
        <v>1262</v>
      </c>
      <c r="J37" s="1719" t="s">
        <v>1263</v>
      </c>
      <c r="K37" s="1719"/>
      <c r="L37" s="487"/>
      <c r="M37" s="529"/>
      <c r="N37" s="531"/>
      <c r="O37" s="529"/>
      <c r="P37" s="487"/>
      <c r="Q37" s="487"/>
    </row>
    <row r="38" spans="2:17" ht="13.5" customHeight="1">
      <c r="B38" s="559" t="s">
        <v>130</v>
      </c>
      <c r="C38" s="580">
        <v>20.5495</v>
      </c>
      <c r="D38" s="532" t="s">
        <v>1264</v>
      </c>
      <c r="E38" s="580">
        <v>21.2332</v>
      </c>
      <c r="F38" s="532" t="s">
        <v>1265</v>
      </c>
      <c r="G38" s="580">
        <v>19.9409</v>
      </c>
      <c r="H38" s="532" t="s">
        <v>1266</v>
      </c>
      <c r="I38" s="495" t="s">
        <v>1267</v>
      </c>
      <c r="J38" s="1719" t="s">
        <v>1268</v>
      </c>
      <c r="K38" s="1719"/>
      <c r="L38" s="487"/>
      <c r="M38" s="529"/>
      <c r="N38" s="531"/>
      <c r="O38" s="529"/>
      <c r="P38" s="487"/>
      <c r="Q38" s="487"/>
    </row>
    <row r="39" spans="2:17" ht="13.5" customHeight="1">
      <c r="B39" s="560" t="s">
        <v>136</v>
      </c>
      <c r="C39" s="581">
        <v>26.3747</v>
      </c>
      <c r="D39" s="555" t="s">
        <v>1269</v>
      </c>
      <c r="E39" s="581">
        <v>26.6346</v>
      </c>
      <c r="F39" s="555" t="s">
        <v>1270</v>
      </c>
      <c r="G39" s="581">
        <v>26.1583</v>
      </c>
      <c r="H39" s="555" t="s">
        <v>1271</v>
      </c>
      <c r="I39" s="570" t="s">
        <v>1272</v>
      </c>
      <c r="J39" s="1732" t="s">
        <v>1273</v>
      </c>
      <c r="K39" s="1733"/>
      <c r="L39" s="487"/>
      <c r="M39" s="529"/>
      <c r="N39" s="531"/>
      <c r="O39" s="529"/>
      <c r="P39" s="487"/>
      <c r="Q39" s="487"/>
    </row>
    <row r="40" spans="2:19" ht="12.75">
      <c r="B40" s="34" t="s">
        <v>142</v>
      </c>
      <c r="C40" s="527"/>
      <c r="D40" s="527"/>
      <c r="E40" s="492"/>
      <c r="F40" s="492"/>
      <c r="G40" s="494"/>
      <c r="H40" s="527"/>
      <c r="I40" s="527"/>
      <c r="J40" s="492"/>
      <c r="K40" s="492"/>
      <c r="L40" s="492"/>
      <c r="M40" s="492"/>
      <c r="N40" s="522"/>
      <c r="O40" s="492"/>
      <c r="P40" s="527"/>
      <c r="Q40" s="527"/>
      <c r="R40" s="366"/>
      <c r="S40" s="366"/>
    </row>
    <row r="41" spans="2:19" ht="12.75">
      <c r="B41" s="34" t="s">
        <v>143</v>
      </c>
      <c r="C41" s="527"/>
      <c r="D41" s="527"/>
      <c r="E41" s="492"/>
      <c r="F41" s="492"/>
      <c r="G41" s="494"/>
      <c r="H41" s="527"/>
      <c r="I41" s="527"/>
      <c r="J41" s="492"/>
      <c r="K41" s="492"/>
      <c r="L41" s="492"/>
      <c r="M41" s="492"/>
      <c r="N41" s="522"/>
      <c r="O41" s="492"/>
      <c r="P41" s="527"/>
      <c r="Q41" s="527"/>
      <c r="R41" s="366"/>
      <c r="S41" s="366"/>
    </row>
    <row r="42" spans="2:17" ht="12.75">
      <c r="B42" s="487"/>
      <c r="C42" s="487"/>
      <c r="D42" s="487"/>
      <c r="E42" s="487"/>
      <c r="F42" s="487"/>
      <c r="G42" s="487"/>
      <c r="H42" s="487"/>
      <c r="I42" s="487"/>
      <c r="J42" s="487"/>
      <c r="K42" s="487"/>
      <c r="L42" s="487"/>
      <c r="M42" s="487"/>
      <c r="N42" s="487"/>
      <c r="O42" s="487"/>
      <c r="P42" s="487"/>
      <c r="Q42" s="487"/>
    </row>
    <row r="43" spans="2:19" ht="21" customHeight="1">
      <c r="B43" s="499" t="s">
        <v>144</v>
      </c>
      <c r="C43" s="527"/>
      <c r="D43" s="527"/>
      <c r="E43" s="492"/>
      <c r="F43" s="492"/>
      <c r="G43" s="522"/>
      <c r="H43" s="527"/>
      <c r="I43" s="527"/>
      <c r="J43" s="492"/>
      <c r="K43" s="492"/>
      <c r="L43" s="492"/>
      <c r="M43" s="492"/>
      <c r="N43" s="522"/>
      <c r="O43" s="492"/>
      <c r="P43" s="527"/>
      <c r="Q43" s="527"/>
      <c r="R43" s="366"/>
      <c r="S43" s="366"/>
    </row>
    <row r="44" spans="2:19" ht="48" customHeight="1">
      <c r="B44" s="1723" t="s">
        <v>145</v>
      </c>
      <c r="C44" s="1723"/>
      <c r="D44" s="1723"/>
      <c r="E44" s="1723"/>
      <c r="F44" s="1723"/>
      <c r="G44" s="1723"/>
      <c r="H44" s="1723"/>
      <c r="I44" s="1723"/>
      <c r="J44" s="1723"/>
      <c r="K44" s="1723"/>
      <c r="L44" s="1723"/>
      <c r="M44" s="1723"/>
      <c r="N44" s="1723"/>
      <c r="O44" s="1723"/>
      <c r="P44" s="1723"/>
      <c r="Q44" s="527"/>
      <c r="R44" s="366"/>
      <c r="S44" s="366"/>
    </row>
    <row r="45" spans="2:19" ht="18" customHeight="1">
      <c r="B45" s="503" t="s">
        <v>146</v>
      </c>
      <c r="C45" s="504" t="s">
        <v>1178</v>
      </c>
      <c r="D45" s="504"/>
      <c r="E45" s="496"/>
      <c r="F45" s="496"/>
      <c r="G45" s="497"/>
      <c r="H45" s="495"/>
      <c r="I45" s="495"/>
      <c r="J45" s="496"/>
      <c r="K45" s="496"/>
      <c r="L45" s="496"/>
      <c r="M45" s="496"/>
      <c r="N45" s="497"/>
      <c r="O45" s="496"/>
      <c r="P45" s="495"/>
      <c r="Q45" s="495"/>
      <c r="R45" s="371"/>
      <c r="S45" s="371"/>
    </row>
    <row r="46" spans="2:19" ht="12.75">
      <c r="B46" s="498"/>
      <c r="C46" s="505" t="s">
        <v>147</v>
      </c>
      <c r="D46" s="505"/>
      <c r="E46" s="496"/>
      <c r="F46" s="496"/>
      <c r="G46" s="497"/>
      <c r="H46" s="495"/>
      <c r="I46" s="495"/>
      <c r="J46" s="496"/>
      <c r="K46" s="496"/>
      <c r="L46" s="496"/>
      <c r="M46" s="496"/>
      <c r="N46" s="497"/>
      <c r="O46" s="496"/>
      <c r="P46" s="495"/>
      <c r="Q46" s="495"/>
      <c r="R46" s="371"/>
      <c r="S46" s="371"/>
    </row>
    <row r="47" spans="2:19" ht="12.75">
      <c r="B47" s="498"/>
      <c r="C47" s="505" t="s">
        <v>148</v>
      </c>
      <c r="D47" s="505"/>
      <c r="E47" s="496"/>
      <c r="F47" s="496"/>
      <c r="G47" s="497"/>
      <c r="H47" s="495"/>
      <c r="I47" s="495"/>
      <c r="J47" s="496"/>
      <c r="K47" s="496"/>
      <c r="L47" s="496"/>
      <c r="M47" s="496"/>
      <c r="N47" s="497"/>
      <c r="O47" s="496"/>
      <c r="P47" s="495"/>
      <c r="Q47" s="495"/>
      <c r="R47" s="371"/>
      <c r="S47" s="371"/>
    </row>
    <row r="48" spans="2:19" ht="22.5">
      <c r="B48" s="543" t="s">
        <v>149</v>
      </c>
      <c r="C48" s="544"/>
      <c r="D48" s="545" t="s">
        <v>150</v>
      </c>
      <c r="E48" s="551" t="s">
        <v>23</v>
      </c>
      <c r="F48" s="564" t="s">
        <v>151</v>
      </c>
      <c r="G48" s="565" t="s">
        <v>152</v>
      </c>
      <c r="H48" s="546"/>
      <c r="I48" s="534"/>
      <c r="J48" s="522"/>
      <c r="K48" s="522"/>
      <c r="L48" s="514"/>
      <c r="M48" s="522"/>
      <c r="N48" s="522"/>
      <c r="O48" s="522"/>
      <c r="P48" s="522"/>
      <c r="Q48" s="512"/>
      <c r="R48" s="387"/>
      <c r="S48" s="387"/>
    </row>
    <row r="49" spans="2:19" ht="13.5" customHeight="1">
      <c r="B49" s="557" t="s">
        <v>153</v>
      </c>
      <c r="C49" s="497"/>
      <c r="D49" s="495"/>
      <c r="E49" s="497"/>
      <c r="F49" s="497"/>
      <c r="G49" s="573"/>
      <c r="H49" s="495"/>
      <c r="I49" s="535"/>
      <c r="J49" s="522"/>
      <c r="K49" s="522"/>
      <c r="L49" s="527"/>
      <c r="M49" s="522"/>
      <c r="N49" s="522"/>
      <c r="O49" s="522"/>
      <c r="P49" s="522"/>
      <c r="Q49" s="522"/>
      <c r="R49" s="397"/>
      <c r="S49" s="397"/>
    </row>
    <row r="50" spans="2:19" ht="13.5" customHeight="1">
      <c r="B50" s="507" t="s">
        <v>154</v>
      </c>
      <c r="C50" s="497"/>
      <c r="D50" s="521">
        <v>1.0724717315569336</v>
      </c>
      <c r="E50" s="532" t="s">
        <v>1274</v>
      </c>
      <c r="F50" s="497" t="s">
        <v>156</v>
      </c>
      <c r="G50" s="573" t="s">
        <v>157</v>
      </c>
      <c r="H50" s="540"/>
      <c r="I50" s="536"/>
      <c r="J50" s="510"/>
      <c r="K50" s="510"/>
      <c r="L50" s="519"/>
      <c r="M50" s="510"/>
      <c r="N50" s="522"/>
      <c r="O50" s="510"/>
      <c r="P50" s="522"/>
      <c r="Q50" s="522"/>
      <c r="R50" s="397"/>
      <c r="S50" s="397"/>
    </row>
    <row r="51" spans="2:19" ht="13.5" customHeight="1">
      <c r="B51" s="557" t="s">
        <v>158</v>
      </c>
      <c r="C51" s="497"/>
      <c r="D51" s="497"/>
      <c r="E51" s="532"/>
      <c r="F51" s="497"/>
      <c r="G51" s="574"/>
      <c r="H51" s="541"/>
      <c r="I51" s="537"/>
      <c r="J51" s="517"/>
      <c r="K51" s="517"/>
      <c r="L51" s="518"/>
      <c r="M51" s="517"/>
      <c r="N51" s="522"/>
      <c r="O51" s="517"/>
      <c r="P51" s="522"/>
      <c r="Q51" s="522"/>
      <c r="R51" s="397"/>
      <c r="S51" s="397"/>
    </row>
    <row r="52" spans="2:19" ht="13.5" customHeight="1">
      <c r="B52" s="507" t="s">
        <v>159</v>
      </c>
      <c r="C52" s="547"/>
      <c r="D52" s="521">
        <v>2.6106278239754936</v>
      </c>
      <c r="E52" s="532" t="s">
        <v>1275</v>
      </c>
      <c r="F52" s="497" t="s">
        <v>161</v>
      </c>
      <c r="G52" s="573" t="s">
        <v>162</v>
      </c>
      <c r="H52" s="540"/>
      <c r="I52" s="536"/>
      <c r="J52" s="526"/>
      <c r="K52" s="526"/>
      <c r="L52" s="519"/>
      <c r="M52" s="526"/>
      <c r="N52" s="522"/>
      <c r="O52" s="526"/>
      <c r="P52" s="522"/>
      <c r="Q52" s="522"/>
      <c r="R52" s="397"/>
      <c r="S52" s="397"/>
    </row>
    <row r="53" spans="2:19" ht="13.5" customHeight="1">
      <c r="B53" s="507" t="s">
        <v>163</v>
      </c>
      <c r="C53" s="547"/>
      <c r="D53" s="521">
        <v>2.260247229414305</v>
      </c>
      <c r="E53" s="532" t="s">
        <v>1276</v>
      </c>
      <c r="F53" s="497" t="s">
        <v>161</v>
      </c>
      <c r="G53" s="573" t="s">
        <v>157</v>
      </c>
      <c r="H53" s="540"/>
      <c r="I53" s="536"/>
      <c r="J53" s="526"/>
      <c r="K53" s="526"/>
      <c r="L53" s="519"/>
      <c r="M53" s="526"/>
      <c r="N53" s="522"/>
      <c r="O53" s="526"/>
      <c r="P53" s="522"/>
      <c r="Q53" s="522"/>
      <c r="R53" s="397"/>
      <c r="S53" s="397"/>
    </row>
    <row r="54" spans="2:19" ht="13.5" customHeight="1">
      <c r="B54" s="507" t="s">
        <v>165</v>
      </c>
      <c r="C54" s="547"/>
      <c r="D54" s="521">
        <v>2.9986030624528746</v>
      </c>
      <c r="E54" s="532" t="s">
        <v>1277</v>
      </c>
      <c r="F54" s="497" t="s">
        <v>161</v>
      </c>
      <c r="G54" s="573" t="s">
        <v>157</v>
      </c>
      <c r="H54" s="540"/>
      <c r="I54" s="536"/>
      <c r="J54" s="526"/>
      <c r="K54" s="526"/>
      <c r="L54" s="519"/>
      <c r="M54" s="526"/>
      <c r="N54" s="522"/>
      <c r="O54" s="526"/>
      <c r="P54" s="522"/>
      <c r="Q54" s="522"/>
      <c r="R54" s="397"/>
      <c r="S54" s="397"/>
    </row>
    <row r="55" spans="2:19" ht="13.5" customHeight="1">
      <c r="B55" s="575" t="s">
        <v>93</v>
      </c>
      <c r="C55" s="497"/>
      <c r="D55" s="497"/>
      <c r="E55" s="532"/>
      <c r="F55" s="497"/>
      <c r="G55" s="574"/>
      <c r="H55" s="541"/>
      <c r="I55" s="537"/>
      <c r="J55" s="517"/>
      <c r="K55" s="517"/>
      <c r="L55" s="518"/>
      <c r="M55" s="517"/>
      <c r="N55" s="522"/>
      <c r="O55" s="517"/>
      <c r="P55" s="522"/>
      <c r="Q55" s="522"/>
      <c r="R55" s="397"/>
      <c r="S55" s="397"/>
    </row>
    <row r="56" spans="2:19" ht="13.5" customHeight="1">
      <c r="B56" s="507" t="s">
        <v>167</v>
      </c>
      <c r="C56" s="547"/>
      <c r="D56" s="521">
        <v>1.2646425751952712</v>
      </c>
      <c r="E56" s="532" t="s">
        <v>1278</v>
      </c>
      <c r="F56" s="497" t="s">
        <v>161</v>
      </c>
      <c r="G56" s="573" t="s">
        <v>162</v>
      </c>
      <c r="H56" s="540"/>
      <c r="I56" s="536"/>
      <c r="J56" s="526"/>
      <c r="K56" s="526"/>
      <c r="L56" s="519"/>
      <c r="M56" s="526"/>
      <c r="N56" s="522"/>
      <c r="O56" s="526"/>
      <c r="P56" s="522"/>
      <c r="Q56" s="522"/>
      <c r="R56" s="397"/>
      <c r="S56" s="397"/>
    </row>
    <row r="57" spans="2:19" ht="13.5" customHeight="1">
      <c r="B57" s="507" t="s">
        <v>169</v>
      </c>
      <c r="C57" s="547"/>
      <c r="D57" s="521">
        <v>1.362261247646496</v>
      </c>
      <c r="E57" s="532" t="s">
        <v>1279</v>
      </c>
      <c r="F57" s="497" t="s">
        <v>161</v>
      </c>
      <c r="G57" s="573" t="s">
        <v>157</v>
      </c>
      <c r="H57" s="540"/>
      <c r="I57" s="536"/>
      <c r="J57" s="526"/>
      <c r="K57" s="526"/>
      <c r="L57" s="519"/>
      <c r="M57" s="526"/>
      <c r="N57" s="522"/>
      <c r="O57" s="526"/>
      <c r="P57" s="522"/>
      <c r="Q57" s="522"/>
      <c r="R57" s="397"/>
      <c r="S57" s="397"/>
    </row>
    <row r="58" spans="2:19" ht="13.5" customHeight="1">
      <c r="B58" s="507" t="s">
        <v>171</v>
      </c>
      <c r="C58" s="547"/>
      <c r="D58" s="521">
        <v>1.1798264594389205</v>
      </c>
      <c r="E58" s="532" t="s">
        <v>1280</v>
      </c>
      <c r="F58" s="497" t="s">
        <v>156</v>
      </c>
      <c r="G58" s="573" t="s">
        <v>157</v>
      </c>
      <c r="H58" s="540"/>
      <c r="I58" s="536"/>
      <c r="J58" s="526"/>
      <c r="K58" s="526"/>
      <c r="L58" s="519"/>
      <c r="M58" s="526"/>
      <c r="N58" s="522"/>
      <c r="O58" s="526"/>
      <c r="P58" s="522"/>
      <c r="Q58" s="522"/>
      <c r="R58" s="397"/>
      <c r="S58" s="397"/>
    </row>
    <row r="59" spans="2:19" ht="13.5" customHeight="1">
      <c r="B59" s="575" t="s">
        <v>99</v>
      </c>
      <c r="C59" s="497"/>
      <c r="D59" s="497"/>
      <c r="E59" s="532"/>
      <c r="F59" s="497"/>
      <c r="G59" s="574"/>
      <c r="H59" s="541"/>
      <c r="I59" s="537"/>
      <c r="J59" s="517"/>
      <c r="K59" s="517"/>
      <c r="L59" s="518"/>
      <c r="M59" s="517"/>
      <c r="N59" s="522"/>
      <c r="O59" s="517"/>
      <c r="P59" s="522"/>
      <c r="Q59" s="522"/>
      <c r="R59" s="397"/>
      <c r="S59" s="397"/>
    </row>
    <row r="60" spans="2:19" ht="13.5" customHeight="1">
      <c r="B60" s="507" t="s">
        <v>173</v>
      </c>
      <c r="C60" s="547"/>
      <c r="D60" s="521">
        <v>0.40994272635843404</v>
      </c>
      <c r="E60" s="532" t="s">
        <v>1281</v>
      </c>
      <c r="F60" s="497" t="s">
        <v>161</v>
      </c>
      <c r="G60" s="573" t="s">
        <v>162</v>
      </c>
      <c r="H60" s="540"/>
      <c r="I60" s="536"/>
      <c r="J60" s="526"/>
      <c r="K60" s="526"/>
      <c r="L60" s="519"/>
      <c r="M60" s="526"/>
      <c r="N60" s="522"/>
      <c r="O60" s="526"/>
      <c r="P60" s="522"/>
      <c r="Q60" s="522"/>
      <c r="R60" s="397"/>
      <c r="S60" s="397"/>
    </row>
    <row r="61" spans="2:19" ht="13.5" customHeight="1">
      <c r="B61" s="507" t="s">
        <v>175</v>
      </c>
      <c r="C61" s="547"/>
      <c r="D61" s="521">
        <v>0.7335929262939993</v>
      </c>
      <c r="E61" s="532" t="s">
        <v>1282</v>
      </c>
      <c r="F61" s="497" t="s">
        <v>156</v>
      </c>
      <c r="G61" s="573" t="s">
        <v>157</v>
      </c>
      <c r="H61" s="540"/>
      <c r="I61" s="536"/>
      <c r="J61" s="526"/>
      <c r="K61" s="526"/>
      <c r="L61" s="519"/>
      <c r="M61" s="526"/>
      <c r="N61" s="522"/>
      <c r="O61" s="526"/>
      <c r="P61" s="522"/>
      <c r="Q61" s="522"/>
      <c r="R61" s="397"/>
      <c r="S61" s="397"/>
    </row>
    <row r="62" spans="2:19" ht="13.5" customHeight="1">
      <c r="B62" s="507" t="s">
        <v>177</v>
      </c>
      <c r="C62" s="547"/>
      <c r="D62" s="521">
        <v>0.1227412774616788</v>
      </c>
      <c r="E62" s="532" t="s">
        <v>1283</v>
      </c>
      <c r="F62" s="497" t="s">
        <v>161</v>
      </c>
      <c r="G62" s="573" t="s">
        <v>157</v>
      </c>
      <c r="H62" s="540"/>
      <c r="I62" s="536"/>
      <c r="J62" s="526"/>
      <c r="K62" s="526"/>
      <c r="L62" s="519"/>
      <c r="M62" s="526"/>
      <c r="N62" s="522"/>
      <c r="O62" s="526"/>
      <c r="P62" s="522"/>
      <c r="Q62" s="522"/>
      <c r="R62" s="397"/>
      <c r="S62" s="397"/>
    </row>
    <row r="63" spans="2:19" ht="13.5" customHeight="1">
      <c r="B63" s="558" t="s">
        <v>179</v>
      </c>
      <c r="C63" s="72"/>
      <c r="D63" s="495"/>
      <c r="E63" s="532"/>
      <c r="F63" s="497"/>
      <c r="G63" s="573"/>
      <c r="H63" s="495"/>
      <c r="I63" s="535"/>
      <c r="J63" s="522"/>
      <c r="K63" s="522"/>
      <c r="L63" s="516"/>
      <c r="M63" s="522"/>
      <c r="N63" s="522"/>
      <c r="O63" s="522"/>
      <c r="P63" s="522"/>
      <c r="Q63" s="522"/>
      <c r="R63" s="397"/>
      <c r="S63" s="397"/>
    </row>
    <row r="64" spans="2:19" ht="13.5" customHeight="1">
      <c r="B64" s="507" t="s">
        <v>180</v>
      </c>
      <c r="C64" s="547"/>
      <c r="D64" s="521">
        <v>2.850873266698593</v>
      </c>
      <c r="E64" s="532" t="s">
        <v>1284</v>
      </c>
      <c r="F64" s="497" t="s">
        <v>161</v>
      </c>
      <c r="G64" s="573" t="s">
        <v>182</v>
      </c>
      <c r="H64" s="542"/>
      <c r="I64" s="538"/>
      <c r="J64" s="526"/>
      <c r="K64" s="526"/>
      <c r="L64" s="519"/>
      <c r="M64" s="526"/>
      <c r="N64" s="522"/>
      <c r="O64" s="526"/>
      <c r="P64" s="522"/>
      <c r="Q64" s="522"/>
      <c r="R64" s="397"/>
      <c r="S64" s="397"/>
    </row>
    <row r="65" spans="2:19" ht="13.5" customHeight="1">
      <c r="B65" s="507" t="s">
        <v>183</v>
      </c>
      <c r="C65" s="547"/>
      <c r="D65" s="521">
        <v>2.622464866709961</v>
      </c>
      <c r="E65" s="532" t="s">
        <v>1285</v>
      </c>
      <c r="F65" s="497" t="s">
        <v>161</v>
      </c>
      <c r="G65" s="573" t="s">
        <v>182</v>
      </c>
      <c r="H65" s="542"/>
      <c r="I65" s="538"/>
      <c r="J65" s="526"/>
      <c r="K65" s="526"/>
      <c r="L65" s="519"/>
      <c r="M65" s="526"/>
      <c r="N65" s="522"/>
      <c r="O65" s="526"/>
      <c r="P65" s="522"/>
      <c r="Q65" s="522"/>
      <c r="R65" s="397"/>
      <c r="S65" s="397"/>
    </row>
    <row r="66" spans="2:19" ht="13.5" customHeight="1">
      <c r="B66" s="508" t="s">
        <v>185</v>
      </c>
      <c r="C66" s="548"/>
      <c r="D66" s="533">
        <v>3.084158925543603</v>
      </c>
      <c r="E66" s="555" t="s">
        <v>1286</v>
      </c>
      <c r="F66" s="525" t="s">
        <v>161</v>
      </c>
      <c r="G66" s="576" t="s">
        <v>182</v>
      </c>
      <c r="H66" s="556"/>
      <c r="I66" s="538"/>
      <c r="J66" s="526"/>
      <c r="K66" s="526"/>
      <c r="L66" s="519"/>
      <c r="M66" s="526"/>
      <c r="N66" s="522"/>
      <c r="O66" s="526"/>
      <c r="P66" s="522"/>
      <c r="Q66" s="522"/>
      <c r="R66" s="397"/>
      <c r="S66" s="397"/>
    </row>
    <row r="67" spans="2:19" ht="23.25" customHeight="1">
      <c r="B67" s="1734" t="s">
        <v>187</v>
      </c>
      <c r="C67" s="1734"/>
      <c r="D67" s="1734"/>
      <c r="E67" s="1734"/>
      <c r="F67" s="1734"/>
      <c r="G67" s="1734"/>
      <c r="H67" s="1734"/>
      <c r="I67" s="127"/>
      <c r="J67" s="127"/>
      <c r="K67" s="127"/>
      <c r="L67" s="513"/>
      <c r="M67" s="513"/>
      <c r="N67" s="513"/>
      <c r="O67" s="513"/>
      <c r="P67" s="513"/>
      <c r="Q67" s="513"/>
      <c r="R67" s="388"/>
      <c r="S67" s="388"/>
    </row>
    <row r="68" spans="2:19" ht="27" customHeight="1">
      <c r="B68" s="1735" t="s">
        <v>188</v>
      </c>
      <c r="C68" s="1735"/>
      <c r="D68" s="1735"/>
      <c r="E68" s="1735"/>
      <c r="F68" s="1735"/>
      <c r="G68" s="1735"/>
      <c r="H68" s="1735"/>
      <c r="I68" s="127"/>
      <c r="J68" s="127"/>
      <c r="K68" s="127"/>
      <c r="L68" s="513"/>
      <c r="M68" s="513"/>
      <c r="N68" s="513"/>
      <c r="O68" s="513"/>
      <c r="P68" s="513"/>
      <c r="Q68" s="513"/>
      <c r="R68" s="388"/>
      <c r="S68" s="388"/>
    </row>
    <row r="69" spans="2:19" ht="12.75">
      <c r="B69" s="6" t="s">
        <v>143</v>
      </c>
      <c r="C69" s="490"/>
      <c r="D69" s="490"/>
      <c r="E69" s="490"/>
      <c r="F69" s="490"/>
      <c r="G69" s="491"/>
      <c r="H69" s="490"/>
      <c r="I69" s="490"/>
      <c r="J69" s="490"/>
      <c r="K69" s="490"/>
      <c r="L69" s="490"/>
      <c r="M69" s="490"/>
      <c r="N69" s="487"/>
      <c r="O69" s="490"/>
      <c r="P69" s="527"/>
      <c r="Q69" s="527"/>
      <c r="R69" s="366"/>
      <c r="S69" s="366"/>
    </row>
    <row r="70" spans="2:19" ht="16.5" customHeight="1">
      <c r="B70" s="34"/>
      <c r="C70" s="527"/>
      <c r="D70" s="527"/>
      <c r="E70" s="492"/>
      <c r="F70" s="492"/>
      <c r="G70" s="522"/>
      <c r="H70" s="527"/>
      <c r="I70" s="527"/>
      <c r="J70" s="492"/>
      <c r="K70" s="492"/>
      <c r="L70" s="492"/>
      <c r="M70" s="492"/>
      <c r="N70" s="522"/>
      <c r="O70" s="492"/>
      <c r="P70" s="527"/>
      <c r="Q70" s="527"/>
      <c r="R70" s="366"/>
      <c r="S70" s="366"/>
    </row>
    <row r="71" spans="2:19" ht="21" customHeight="1">
      <c r="B71" s="500" t="s">
        <v>189</v>
      </c>
      <c r="C71" s="527"/>
      <c r="D71" s="527"/>
      <c r="E71" s="492"/>
      <c r="F71" s="492"/>
      <c r="G71" s="522"/>
      <c r="H71" s="527"/>
      <c r="I71" s="527"/>
      <c r="J71" s="492"/>
      <c r="K71" s="492"/>
      <c r="L71" s="492"/>
      <c r="M71" s="492"/>
      <c r="N71" s="522"/>
      <c r="O71" s="492"/>
      <c r="P71" s="527"/>
      <c r="Q71" s="527"/>
      <c r="R71" s="366"/>
      <c r="S71" s="366"/>
    </row>
    <row r="72" spans="2:19" ht="32.25" customHeight="1">
      <c r="B72" s="1723" t="s">
        <v>190</v>
      </c>
      <c r="C72" s="1723"/>
      <c r="D72" s="1723"/>
      <c r="E72" s="1723"/>
      <c r="F72" s="1723"/>
      <c r="G72" s="1723"/>
      <c r="H72" s="1723"/>
      <c r="I72" s="1723"/>
      <c r="J72" s="1723"/>
      <c r="K72" s="1723"/>
      <c r="L72" s="1723"/>
      <c r="M72" s="1723"/>
      <c r="N72" s="1723"/>
      <c r="O72" s="1723"/>
      <c r="P72" s="1723"/>
      <c r="Q72" s="527"/>
      <c r="R72" s="366"/>
      <c r="S72" s="366"/>
    </row>
    <row r="73" spans="2:19" ht="33" customHeight="1">
      <c r="B73" s="1723" t="s">
        <v>191</v>
      </c>
      <c r="C73" s="1723"/>
      <c r="D73" s="1723"/>
      <c r="E73" s="1723"/>
      <c r="F73" s="1723"/>
      <c r="G73" s="1723"/>
      <c r="H73" s="1723"/>
      <c r="I73" s="1723"/>
      <c r="J73" s="1723"/>
      <c r="K73" s="1723"/>
      <c r="L73" s="1723"/>
      <c r="M73" s="1723"/>
      <c r="N73" s="1723"/>
      <c r="O73" s="1723"/>
      <c r="P73" s="1723"/>
      <c r="Q73" s="562"/>
      <c r="R73" s="441"/>
      <c r="S73" s="441"/>
    </row>
    <row r="74" spans="2:19" ht="18" customHeight="1">
      <c r="B74" s="503" t="s">
        <v>192</v>
      </c>
      <c r="C74" s="504" t="s">
        <v>1178</v>
      </c>
      <c r="D74" s="504"/>
      <c r="E74" s="496"/>
      <c r="F74" s="496"/>
      <c r="G74" s="497"/>
      <c r="H74" s="495"/>
      <c r="I74" s="495"/>
      <c r="J74" s="496"/>
      <c r="K74" s="496"/>
      <c r="L74" s="496"/>
      <c r="M74" s="496"/>
      <c r="N74" s="497"/>
      <c r="O74" s="496"/>
      <c r="P74" s="495"/>
      <c r="Q74" s="495"/>
      <c r="R74" s="371"/>
      <c r="S74" s="371"/>
    </row>
    <row r="75" spans="2:19" ht="12.75">
      <c r="B75" s="511"/>
      <c r="C75" s="1740" t="s">
        <v>193</v>
      </c>
      <c r="D75" s="1740"/>
      <c r="E75" s="1740"/>
      <c r="F75" s="1740"/>
      <c r="G75" s="1740"/>
      <c r="H75" s="1740"/>
      <c r="I75" s="1740"/>
      <c r="J75" s="1740"/>
      <c r="K75" s="1740"/>
      <c r="L75" s="1740"/>
      <c r="M75" s="1740"/>
      <c r="N75" s="1740"/>
      <c r="O75" s="1740"/>
      <c r="P75" s="1740"/>
      <c r="Q75" s="495"/>
      <c r="R75" s="371"/>
      <c r="S75" s="371"/>
    </row>
    <row r="76" spans="2:19" ht="12.75" customHeight="1">
      <c r="B76" s="1741" t="s">
        <v>17</v>
      </c>
      <c r="C76" s="1743" t="s">
        <v>194</v>
      </c>
      <c r="D76" s="1743"/>
      <c r="E76" s="1743"/>
      <c r="F76" s="1743"/>
      <c r="G76" s="1743"/>
      <c r="H76" s="1743"/>
      <c r="I76" s="1743"/>
      <c r="J76" s="1744"/>
      <c r="K76" s="1745" t="s">
        <v>195</v>
      </c>
      <c r="L76" s="1726"/>
      <c r="M76" s="1726"/>
      <c r="N76" s="1726"/>
      <c r="O76" s="1726"/>
      <c r="P76" s="1727"/>
      <c r="Q76" s="522"/>
      <c r="R76" s="1736"/>
      <c r="S76" s="1737"/>
    </row>
    <row r="77" spans="2:19" ht="33.75">
      <c r="B77" s="1742"/>
      <c r="C77" s="1738" t="s">
        <v>196</v>
      </c>
      <c r="D77" s="1738"/>
      <c r="E77" s="1738" t="s">
        <v>197</v>
      </c>
      <c r="F77" s="1738"/>
      <c r="G77" s="1738" t="s">
        <v>198</v>
      </c>
      <c r="H77" s="1738"/>
      <c r="I77" s="1738" t="s">
        <v>199</v>
      </c>
      <c r="J77" s="1739"/>
      <c r="K77" s="550"/>
      <c r="L77" s="1635" t="s">
        <v>200</v>
      </c>
      <c r="M77" s="1632"/>
      <c r="N77" s="1610" t="s">
        <v>201</v>
      </c>
      <c r="O77" s="583"/>
      <c r="P77" s="584" t="s">
        <v>202</v>
      </c>
      <c r="Q77" s="512"/>
      <c r="R77" s="400"/>
      <c r="S77" s="400"/>
    </row>
    <row r="78" spans="2:19" ht="13.5" customHeight="1">
      <c r="B78" s="557" t="s">
        <v>24</v>
      </c>
      <c r="C78" s="495"/>
      <c r="D78" s="495"/>
      <c r="E78" s="495"/>
      <c r="F78" s="495"/>
      <c r="G78" s="495"/>
      <c r="H78" s="495"/>
      <c r="I78" s="495"/>
      <c r="J78" s="571"/>
      <c r="K78" s="585"/>
      <c r="L78" s="497"/>
      <c r="M78" s="495"/>
      <c r="N78" s="497"/>
      <c r="O78" s="495"/>
      <c r="P78" s="601"/>
      <c r="Q78" s="522"/>
      <c r="R78" s="404"/>
      <c r="S78" s="404"/>
    </row>
    <row r="79" spans="2:19" ht="13.5" customHeight="1">
      <c r="B79" s="507" t="s">
        <v>25</v>
      </c>
      <c r="C79" s="495">
        <v>25.817</v>
      </c>
      <c r="D79" s="532" t="s">
        <v>1287</v>
      </c>
      <c r="E79" s="495">
        <v>24.1698</v>
      </c>
      <c r="F79" s="532" t="s">
        <v>1288</v>
      </c>
      <c r="G79" s="495">
        <v>19.3657</v>
      </c>
      <c r="H79" s="532" t="s">
        <v>1289</v>
      </c>
      <c r="I79" s="495">
        <v>17.77</v>
      </c>
      <c r="J79" s="578" t="s">
        <v>1290</v>
      </c>
      <c r="K79" s="586"/>
      <c r="L79" s="587">
        <v>0</v>
      </c>
      <c r="M79" s="588"/>
      <c r="N79" s="587">
        <v>2.220446049250313E-15</v>
      </c>
      <c r="O79" s="588"/>
      <c r="P79" s="589">
        <v>0.02486688489607425</v>
      </c>
      <c r="Q79" s="522"/>
      <c r="R79" s="366"/>
      <c r="S79" s="366"/>
    </row>
    <row r="80" spans="2:19" ht="13.5" customHeight="1">
      <c r="B80" s="557" t="s">
        <v>153</v>
      </c>
      <c r="C80" s="497"/>
      <c r="D80" s="532"/>
      <c r="E80" s="497"/>
      <c r="F80" s="532"/>
      <c r="G80" s="497"/>
      <c r="H80" s="532"/>
      <c r="I80" s="497"/>
      <c r="J80" s="578"/>
      <c r="K80" s="586"/>
      <c r="L80" s="587"/>
      <c r="M80" s="588"/>
      <c r="N80" s="587"/>
      <c r="O80" s="588"/>
      <c r="P80" s="589"/>
      <c r="Q80" s="522"/>
      <c r="R80" s="397"/>
      <c r="S80" s="397"/>
    </row>
    <row r="81" spans="2:19" ht="13.5" customHeight="1">
      <c r="B81" s="507" t="s">
        <v>19</v>
      </c>
      <c r="C81" s="495">
        <v>26.9628</v>
      </c>
      <c r="D81" s="532" t="s">
        <v>1291</v>
      </c>
      <c r="E81" s="495">
        <v>24.9253</v>
      </c>
      <c r="F81" s="532" t="s">
        <v>1292</v>
      </c>
      <c r="G81" s="495">
        <v>20.5555</v>
      </c>
      <c r="H81" s="532" t="s">
        <v>1293</v>
      </c>
      <c r="I81" s="495">
        <v>18.3523</v>
      </c>
      <c r="J81" s="578" t="s">
        <v>1294</v>
      </c>
      <c r="K81" s="586"/>
      <c r="L81" s="587">
        <v>1.2105336733014838E-09</v>
      </c>
      <c r="M81" s="588"/>
      <c r="N81" s="587">
        <v>4.661474539702226E-08</v>
      </c>
      <c r="O81" s="588"/>
      <c r="P81" s="589">
        <v>0.022785729198647076</v>
      </c>
      <c r="Q81" s="522"/>
      <c r="R81" s="366"/>
      <c r="S81" s="366"/>
    </row>
    <row r="82" spans="2:19" ht="13.5" customHeight="1">
      <c r="B82" s="507" t="s">
        <v>20</v>
      </c>
      <c r="C82" s="495">
        <v>24.788</v>
      </c>
      <c r="D82" s="532" t="s">
        <v>1295</v>
      </c>
      <c r="E82" s="495">
        <v>23.4765</v>
      </c>
      <c r="F82" s="532" t="s">
        <v>1296</v>
      </c>
      <c r="G82" s="495">
        <v>18.2714</v>
      </c>
      <c r="H82" s="532" t="s">
        <v>1297</v>
      </c>
      <c r="I82" s="495">
        <v>17.237</v>
      </c>
      <c r="J82" s="578" t="s">
        <v>1298</v>
      </c>
      <c r="K82" s="586"/>
      <c r="L82" s="587">
        <v>2.8550495301260526E-12</v>
      </c>
      <c r="M82" s="588"/>
      <c r="N82" s="587">
        <v>1.2818857086926982E-11</v>
      </c>
      <c r="O82" s="588"/>
      <c r="P82" s="589">
        <v>0.2534463265235851</v>
      </c>
      <c r="Q82" s="522"/>
      <c r="R82" s="366"/>
      <c r="S82" s="366"/>
    </row>
    <row r="83" spans="2:19" ht="13.5" customHeight="1">
      <c r="B83" s="557" t="s">
        <v>87</v>
      </c>
      <c r="C83" s="495"/>
      <c r="D83" s="532"/>
      <c r="E83" s="495"/>
      <c r="F83" s="532"/>
      <c r="G83" s="495"/>
      <c r="H83" s="532"/>
      <c r="I83" s="497"/>
      <c r="J83" s="578"/>
      <c r="K83" s="586"/>
      <c r="L83" s="587"/>
      <c r="M83" s="588"/>
      <c r="N83" s="587"/>
      <c r="O83" s="588"/>
      <c r="P83" s="589"/>
      <c r="Q83" s="522"/>
      <c r="R83" s="366"/>
      <c r="S83" s="366"/>
    </row>
    <row r="84" spans="2:19" ht="13.5" customHeight="1">
      <c r="B84" s="507" t="s">
        <v>24</v>
      </c>
      <c r="C84" s="495">
        <v>45.4465</v>
      </c>
      <c r="D84" s="532" t="s">
        <v>1299</v>
      </c>
      <c r="E84" s="495">
        <v>46.9109</v>
      </c>
      <c r="F84" s="532" t="s">
        <v>1300</v>
      </c>
      <c r="G84" s="495">
        <v>37.4893</v>
      </c>
      <c r="H84" s="532" t="s">
        <v>1301</v>
      </c>
      <c r="I84" s="495">
        <v>37.3131</v>
      </c>
      <c r="J84" s="578" t="s">
        <v>1302</v>
      </c>
      <c r="K84" s="586"/>
      <c r="L84" s="587">
        <v>0.0009609377911141692</v>
      </c>
      <c r="M84" s="588"/>
      <c r="N84" s="587">
        <v>4.587650147547251E-06</v>
      </c>
      <c r="O84" s="588"/>
      <c r="P84" s="589">
        <v>0.916258286187031</v>
      </c>
      <c r="Q84" s="522"/>
      <c r="R84" s="366"/>
      <c r="S84" s="366"/>
    </row>
    <row r="85" spans="2:19" ht="13.5" customHeight="1">
      <c r="B85" s="507" t="s">
        <v>19</v>
      </c>
      <c r="C85" s="495">
        <v>42.6466</v>
      </c>
      <c r="D85" s="532" t="s">
        <v>1303</v>
      </c>
      <c r="E85" s="495">
        <v>42.7419</v>
      </c>
      <c r="F85" s="532" t="s">
        <v>1304</v>
      </c>
      <c r="G85" s="495">
        <v>34.7654</v>
      </c>
      <c r="H85" s="532" t="s">
        <v>1305</v>
      </c>
      <c r="I85" s="495">
        <v>34.3769</v>
      </c>
      <c r="J85" s="578" t="s">
        <v>1306</v>
      </c>
      <c r="K85" s="586"/>
      <c r="L85" s="587">
        <v>0.02357358035350643</v>
      </c>
      <c r="M85" s="588"/>
      <c r="N85" s="587">
        <v>0.009644459060914379</v>
      </c>
      <c r="O85" s="588"/>
      <c r="P85" s="589">
        <v>0.8880593520310365</v>
      </c>
      <c r="Q85" s="522"/>
      <c r="R85" s="366"/>
      <c r="S85" s="366"/>
    </row>
    <row r="86" spans="2:19" ht="13.5" customHeight="1">
      <c r="B86" s="507" t="s">
        <v>20</v>
      </c>
      <c r="C86" s="495">
        <v>48.8264</v>
      </c>
      <c r="D86" s="532" t="s">
        <v>1307</v>
      </c>
      <c r="E86" s="495">
        <v>50.5791</v>
      </c>
      <c r="F86" s="532" t="s">
        <v>1308</v>
      </c>
      <c r="G86" s="495">
        <v>40.0349</v>
      </c>
      <c r="H86" s="532" t="s">
        <v>1309</v>
      </c>
      <c r="I86" s="495">
        <v>39.7727</v>
      </c>
      <c r="J86" s="578" t="s">
        <v>1310</v>
      </c>
      <c r="K86" s="586"/>
      <c r="L86" s="587">
        <v>0.002386121014233078</v>
      </c>
      <c r="M86" s="588"/>
      <c r="N86" s="587">
        <v>3.6516850169698856E-05</v>
      </c>
      <c r="O86" s="588"/>
      <c r="P86" s="589">
        <v>0.9001973199951394</v>
      </c>
      <c r="Q86" s="522"/>
      <c r="R86" s="366"/>
      <c r="S86" s="366"/>
    </row>
    <row r="87" spans="2:19" ht="13.5" customHeight="1">
      <c r="B87" s="557" t="s">
        <v>93</v>
      </c>
      <c r="C87" s="495"/>
      <c r="D87" s="532"/>
      <c r="E87" s="495"/>
      <c r="F87" s="532"/>
      <c r="G87" s="495"/>
      <c r="H87" s="532"/>
      <c r="I87" s="497"/>
      <c r="J87" s="578"/>
      <c r="K87" s="586"/>
      <c r="L87" s="587"/>
      <c r="M87" s="588"/>
      <c r="N87" s="587"/>
      <c r="O87" s="588"/>
      <c r="P87" s="589"/>
      <c r="Q87" s="522"/>
      <c r="R87" s="366"/>
      <c r="S87" s="366"/>
    </row>
    <row r="88" spans="2:19" ht="13.5" customHeight="1">
      <c r="B88" s="507" t="s">
        <v>24</v>
      </c>
      <c r="C88" s="495"/>
      <c r="D88" s="532"/>
      <c r="E88" s="495"/>
      <c r="F88" s="532"/>
      <c r="G88" s="495">
        <v>23.8479</v>
      </c>
      <c r="H88" s="532" t="s">
        <v>1311</v>
      </c>
      <c r="I88" s="495">
        <v>22.4386</v>
      </c>
      <c r="J88" s="578" t="s">
        <v>1312</v>
      </c>
      <c r="K88" s="586"/>
      <c r="L88" s="587"/>
      <c r="M88" s="588"/>
      <c r="N88" s="587"/>
      <c r="O88" s="588"/>
      <c r="P88" s="589">
        <v>0.5390709425918703</v>
      </c>
      <c r="Q88" s="522"/>
      <c r="R88" s="366"/>
      <c r="S88" s="366"/>
    </row>
    <row r="89" spans="2:19" ht="13.5" customHeight="1">
      <c r="B89" s="507" t="s">
        <v>19</v>
      </c>
      <c r="C89" s="495"/>
      <c r="D89" s="532"/>
      <c r="E89" s="495"/>
      <c r="F89" s="532"/>
      <c r="G89" s="495">
        <v>29.2726</v>
      </c>
      <c r="H89" s="532" t="s">
        <v>1313</v>
      </c>
      <c r="I89" s="495">
        <v>25.6922</v>
      </c>
      <c r="J89" s="578" t="s">
        <v>1314</v>
      </c>
      <c r="K89" s="586"/>
      <c r="L89" s="587"/>
      <c r="M89" s="588"/>
      <c r="N89" s="587"/>
      <c r="O89" s="588"/>
      <c r="P89" s="589">
        <v>0.338785692160392</v>
      </c>
      <c r="Q89" s="522"/>
      <c r="R89" s="366"/>
      <c r="S89" s="366"/>
    </row>
    <row r="90" spans="2:19" ht="13.5" customHeight="1">
      <c r="B90" s="507" t="s">
        <v>20</v>
      </c>
      <c r="C90" s="495"/>
      <c r="D90" s="532"/>
      <c r="E90" s="495"/>
      <c r="F90" s="532"/>
      <c r="G90" s="495">
        <v>18.7457</v>
      </c>
      <c r="H90" s="532" t="s">
        <v>1315</v>
      </c>
      <c r="I90" s="495">
        <v>19.4174</v>
      </c>
      <c r="J90" s="578" t="s">
        <v>1316</v>
      </c>
      <c r="K90" s="586"/>
      <c r="L90" s="587"/>
      <c r="M90" s="588"/>
      <c r="N90" s="587"/>
      <c r="O90" s="588"/>
      <c r="P90" s="589">
        <v>0.8113802292000036</v>
      </c>
      <c r="Q90" s="522"/>
      <c r="R90" s="366"/>
      <c r="S90" s="366"/>
    </row>
    <row r="91" spans="2:19" ht="13.5" customHeight="1">
      <c r="B91" s="557" t="s">
        <v>99</v>
      </c>
      <c r="C91" s="495"/>
      <c r="D91" s="532"/>
      <c r="E91" s="495"/>
      <c r="F91" s="532"/>
      <c r="G91" s="495"/>
      <c r="H91" s="532"/>
      <c r="I91" s="497"/>
      <c r="J91" s="578"/>
      <c r="K91" s="586"/>
      <c r="L91" s="587"/>
      <c r="M91" s="588"/>
      <c r="N91" s="587"/>
      <c r="O91" s="588"/>
      <c r="P91" s="589"/>
      <c r="Q91" s="522"/>
      <c r="R91" s="366"/>
      <c r="S91" s="366"/>
    </row>
    <row r="92" spans="2:19" ht="13.5" customHeight="1">
      <c r="B92" s="507" t="s">
        <v>24</v>
      </c>
      <c r="C92" s="495"/>
      <c r="D92" s="532"/>
      <c r="E92" s="495"/>
      <c r="F92" s="532"/>
      <c r="G92" s="495">
        <v>8.8543</v>
      </c>
      <c r="H92" s="532" t="s">
        <v>1317</v>
      </c>
      <c r="I92" s="495">
        <v>8.2756</v>
      </c>
      <c r="J92" s="578" t="s">
        <v>1318</v>
      </c>
      <c r="K92" s="586"/>
      <c r="L92" s="587"/>
      <c r="M92" s="588"/>
      <c r="N92" s="587"/>
      <c r="O92" s="588"/>
      <c r="P92" s="589">
        <v>0.7074363388848783</v>
      </c>
      <c r="Q92" s="522"/>
      <c r="R92" s="366"/>
      <c r="S92" s="366"/>
    </row>
    <row r="93" spans="2:19" ht="13.5" customHeight="1">
      <c r="B93" s="507" t="s">
        <v>19</v>
      </c>
      <c r="C93" s="495"/>
      <c r="D93" s="532"/>
      <c r="E93" s="495"/>
      <c r="F93" s="532"/>
      <c r="G93" s="495">
        <v>14.7742</v>
      </c>
      <c r="H93" s="532" t="s">
        <v>1319</v>
      </c>
      <c r="I93" s="495">
        <v>14.7151</v>
      </c>
      <c r="J93" s="578" t="s">
        <v>1320</v>
      </c>
      <c r="K93" s="586"/>
      <c r="L93" s="587"/>
      <c r="M93" s="588"/>
      <c r="N93" s="587"/>
      <c r="O93" s="588"/>
      <c r="P93" s="589">
        <v>0.9824038783224445</v>
      </c>
      <c r="Q93" s="522"/>
      <c r="R93" s="366"/>
      <c r="S93" s="366"/>
    </row>
    <row r="94" spans="2:19" ht="13.5" customHeight="1">
      <c r="B94" s="507" t="s">
        <v>20</v>
      </c>
      <c r="C94" s="495"/>
      <c r="D94" s="532"/>
      <c r="E94" s="495"/>
      <c r="F94" s="532"/>
      <c r="G94" s="495">
        <v>3.8489</v>
      </c>
      <c r="H94" s="532" t="s">
        <v>1321</v>
      </c>
      <c r="I94" s="495">
        <v>2.2028</v>
      </c>
      <c r="J94" s="578" t="s">
        <v>1322</v>
      </c>
      <c r="K94" s="586"/>
      <c r="L94" s="587"/>
      <c r="M94" s="588"/>
      <c r="N94" s="587"/>
      <c r="O94" s="588"/>
      <c r="P94" s="589">
        <v>0.08857250796287586</v>
      </c>
      <c r="Q94" s="522"/>
      <c r="R94" s="366"/>
      <c r="S94" s="366"/>
    </row>
    <row r="95" spans="2:19" ht="13.5" customHeight="1">
      <c r="B95" s="557" t="s">
        <v>105</v>
      </c>
      <c r="C95" s="495"/>
      <c r="D95" s="532"/>
      <c r="E95" s="495"/>
      <c r="F95" s="532"/>
      <c r="G95" s="495"/>
      <c r="H95" s="532"/>
      <c r="I95" s="497"/>
      <c r="J95" s="578"/>
      <c r="K95" s="586"/>
      <c r="L95" s="587"/>
      <c r="M95" s="588"/>
      <c r="N95" s="587"/>
      <c r="O95" s="588"/>
      <c r="P95" s="589"/>
      <c r="Q95" s="522"/>
      <c r="R95" s="366"/>
      <c r="S95" s="366"/>
    </row>
    <row r="96" spans="2:19" ht="13.5" customHeight="1">
      <c r="B96" s="507" t="s">
        <v>24</v>
      </c>
      <c r="C96" s="495">
        <v>24.1736</v>
      </c>
      <c r="D96" s="532" t="s">
        <v>1323</v>
      </c>
      <c r="E96" s="495">
        <v>22.0187</v>
      </c>
      <c r="F96" s="532" t="s">
        <v>1324</v>
      </c>
      <c r="G96" s="495">
        <v>18.4263</v>
      </c>
      <c r="H96" s="532" t="s">
        <v>982</v>
      </c>
      <c r="I96" s="495">
        <v>16.4884</v>
      </c>
      <c r="J96" s="578" t="s">
        <v>1325</v>
      </c>
      <c r="K96" s="586"/>
      <c r="L96" s="587">
        <v>7.771561172376096E-15</v>
      </c>
      <c r="M96" s="588"/>
      <c r="N96" s="587">
        <v>2.667576382009429E-09</v>
      </c>
      <c r="O96" s="588"/>
      <c r="P96" s="589">
        <v>0.01751884754241151</v>
      </c>
      <c r="Q96" s="522"/>
      <c r="R96" s="366"/>
      <c r="S96" s="366"/>
    </row>
    <row r="97" spans="2:19" ht="13.5" customHeight="1">
      <c r="B97" s="507" t="s">
        <v>19</v>
      </c>
      <c r="C97" s="495">
        <v>25.243</v>
      </c>
      <c r="D97" s="532" t="s">
        <v>1326</v>
      </c>
      <c r="E97" s="495">
        <v>22.7826</v>
      </c>
      <c r="F97" s="532" t="s">
        <v>1327</v>
      </c>
      <c r="G97" s="495">
        <v>19.2349</v>
      </c>
      <c r="H97" s="532" t="s">
        <v>1328</v>
      </c>
      <c r="I97" s="495">
        <v>16.8266</v>
      </c>
      <c r="J97" s="578" t="s">
        <v>1329</v>
      </c>
      <c r="K97" s="586"/>
      <c r="L97" s="587">
        <v>5.4643192637371385E-08</v>
      </c>
      <c r="M97" s="588"/>
      <c r="N97" s="587">
        <v>1.781255407151683E-05</v>
      </c>
      <c r="O97" s="588"/>
      <c r="P97" s="589">
        <v>0.029685195917401375</v>
      </c>
      <c r="Q97" s="522"/>
      <c r="R97" s="366"/>
      <c r="S97" s="366"/>
    </row>
    <row r="98" spans="2:19" ht="13.5" customHeight="1">
      <c r="B98" s="508" t="s">
        <v>20</v>
      </c>
      <c r="C98" s="570">
        <v>23.1309</v>
      </c>
      <c r="D98" s="555" t="s">
        <v>1330</v>
      </c>
      <c r="E98" s="570">
        <v>21.2952</v>
      </c>
      <c r="F98" s="555" t="s">
        <v>1119</v>
      </c>
      <c r="G98" s="570">
        <v>17.6992</v>
      </c>
      <c r="H98" s="555" t="s">
        <v>1331</v>
      </c>
      <c r="I98" s="570">
        <v>16.1313</v>
      </c>
      <c r="J98" s="590" t="s">
        <v>1332</v>
      </c>
      <c r="K98" s="591"/>
      <c r="L98" s="592">
        <v>1.0444174636248249E-08</v>
      </c>
      <c r="M98" s="593"/>
      <c r="N98" s="592">
        <v>1.654734822054138E-06</v>
      </c>
      <c r="O98" s="593"/>
      <c r="P98" s="594">
        <v>0.14656675999515656</v>
      </c>
      <c r="Q98" s="522"/>
      <c r="R98" s="366"/>
      <c r="S98" s="366"/>
    </row>
    <row r="99" spans="2:19" ht="29.25" customHeight="1">
      <c r="B99" s="51" t="s">
        <v>250</v>
      </c>
      <c r="C99" s="1750" t="s">
        <v>3563</v>
      </c>
      <c r="D99" s="1750"/>
      <c r="E99" s="1750"/>
      <c r="F99" s="1750"/>
      <c r="G99" s="1750"/>
      <c r="H99" s="1750"/>
      <c r="I99" s="1750"/>
      <c r="J99" s="1750"/>
      <c r="K99" s="1750"/>
      <c r="L99" s="1750"/>
      <c r="M99" s="1750"/>
      <c r="N99" s="1750"/>
      <c r="O99" s="1750"/>
      <c r="P99" s="1750"/>
      <c r="Q99" s="566"/>
      <c r="R99" s="445"/>
      <c r="S99" s="445"/>
    </row>
    <row r="100" spans="2:19" ht="12.75" customHeight="1">
      <c r="B100" s="51"/>
      <c r="C100" s="1750" t="s">
        <v>251</v>
      </c>
      <c r="D100" s="1750"/>
      <c r="E100" s="1750"/>
      <c r="F100" s="1750"/>
      <c r="G100" s="1750"/>
      <c r="H100" s="1750"/>
      <c r="I100" s="1750"/>
      <c r="J100" s="1750"/>
      <c r="K100" s="1750"/>
      <c r="L100" s="1750"/>
      <c r="M100" s="1750"/>
      <c r="N100" s="1750"/>
      <c r="O100" s="1750"/>
      <c r="P100" s="1750"/>
      <c r="Q100" s="1750"/>
      <c r="R100" s="417"/>
      <c r="S100" s="417"/>
    </row>
    <row r="101" spans="2:19" ht="12.75">
      <c r="B101" s="6" t="s">
        <v>252</v>
      </c>
      <c r="C101" s="97" t="s">
        <v>253</v>
      </c>
      <c r="D101" s="97"/>
      <c r="E101" s="98"/>
      <c r="F101" s="98"/>
      <c r="G101" s="98"/>
      <c r="H101" s="98"/>
      <c r="I101" s="98"/>
      <c r="J101" s="98"/>
      <c r="K101" s="98"/>
      <c r="L101" s="98"/>
      <c r="M101" s="98"/>
      <c r="N101" s="98"/>
      <c r="O101" s="98"/>
      <c r="P101" s="98"/>
      <c r="Q101" s="98"/>
      <c r="R101" s="98"/>
      <c r="S101" s="98"/>
    </row>
    <row r="102" spans="2:17" ht="12.75">
      <c r="B102" s="487"/>
      <c r="C102" s="487"/>
      <c r="D102" s="487"/>
      <c r="E102" s="487"/>
      <c r="F102" s="487"/>
      <c r="G102" s="487"/>
      <c r="H102" s="487"/>
      <c r="I102" s="487"/>
      <c r="J102" s="487"/>
      <c r="K102" s="487"/>
      <c r="L102" s="487"/>
      <c r="M102" s="487"/>
      <c r="N102" s="487"/>
      <c r="O102" s="487"/>
      <c r="P102" s="487"/>
      <c r="Q102" s="487"/>
    </row>
    <row r="103" spans="2:19" ht="15">
      <c r="B103" s="500" t="s">
        <v>254</v>
      </c>
      <c r="C103" s="527"/>
      <c r="D103" s="527"/>
      <c r="E103" s="492"/>
      <c r="F103" s="492"/>
      <c r="G103" s="522"/>
      <c r="H103" s="527"/>
      <c r="I103" s="527"/>
      <c r="J103" s="492"/>
      <c r="K103" s="492"/>
      <c r="L103" s="492"/>
      <c r="M103" s="492"/>
      <c r="N103" s="522"/>
      <c r="O103" s="492"/>
      <c r="P103" s="527"/>
      <c r="Q103" s="527"/>
      <c r="R103" s="366"/>
      <c r="S103" s="366"/>
    </row>
    <row r="104" spans="2:19" ht="27.75" customHeight="1">
      <c r="B104" s="1723" t="s">
        <v>255</v>
      </c>
      <c r="C104" s="1723"/>
      <c r="D104" s="1723"/>
      <c r="E104" s="1723"/>
      <c r="F104" s="1723"/>
      <c r="G104" s="1723"/>
      <c r="H104" s="1723"/>
      <c r="I104" s="1723"/>
      <c r="J104" s="1723"/>
      <c r="K104" s="1723"/>
      <c r="L104" s="1723"/>
      <c r="M104" s="1723"/>
      <c r="N104" s="1723"/>
      <c r="O104" s="1723"/>
      <c r="P104" s="1723"/>
      <c r="Q104" s="527"/>
      <c r="R104" s="366"/>
      <c r="S104" s="448"/>
    </row>
    <row r="105" spans="2:19" ht="31.5" customHeight="1">
      <c r="B105" s="1723" t="s">
        <v>256</v>
      </c>
      <c r="C105" s="1723"/>
      <c r="D105" s="1723"/>
      <c r="E105" s="1723"/>
      <c r="F105" s="1723"/>
      <c r="G105" s="1723"/>
      <c r="H105" s="1723"/>
      <c r="I105" s="1723"/>
      <c r="J105" s="1723"/>
      <c r="K105" s="1723"/>
      <c r="L105" s="1723"/>
      <c r="M105" s="1723"/>
      <c r="N105" s="1723"/>
      <c r="O105" s="1723"/>
      <c r="P105" s="1723"/>
      <c r="Q105" s="562"/>
      <c r="R105" s="441"/>
      <c r="S105" s="441"/>
    </row>
    <row r="106" spans="2:19" ht="31.5" customHeight="1">
      <c r="B106" s="1723" t="s">
        <v>191</v>
      </c>
      <c r="C106" s="1723"/>
      <c r="D106" s="1723"/>
      <c r="E106" s="1723"/>
      <c r="F106" s="1723"/>
      <c r="G106" s="1723"/>
      <c r="H106" s="1723"/>
      <c r="I106" s="1723"/>
      <c r="J106" s="1723"/>
      <c r="K106" s="1723"/>
      <c r="L106" s="1723"/>
      <c r="M106" s="1723"/>
      <c r="N106" s="1723"/>
      <c r="O106" s="1723"/>
      <c r="P106" s="1723"/>
      <c r="Q106" s="562"/>
      <c r="R106" s="441"/>
      <c r="S106" s="441"/>
    </row>
    <row r="107" spans="2:19" ht="17.25" customHeight="1">
      <c r="B107" s="502" t="s">
        <v>257</v>
      </c>
      <c r="C107" s="504" t="s">
        <v>1178</v>
      </c>
      <c r="D107" s="504"/>
      <c r="E107" s="492"/>
      <c r="F107" s="492"/>
      <c r="G107" s="522"/>
      <c r="H107" s="527"/>
      <c r="I107" s="527"/>
      <c r="J107" s="492"/>
      <c r="K107" s="492"/>
      <c r="L107" s="492"/>
      <c r="M107" s="492"/>
      <c r="N107" s="522"/>
      <c r="O107" s="492"/>
      <c r="P107" s="527"/>
      <c r="Q107" s="527"/>
      <c r="R107" s="366"/>
      <c r="S107" s="366"/>
    </row>
    <row r="108" spans="2:19" ht="12.75">
      <c r="B108" s="487"/>
      <c r="C108" s="1755" t="s">
        <v>258</v>
      </c>
      <c r="D108" s="1755"/>
      <c r="E108" s="1755"/>
      <c r="F108" s="1755"/>
      <c r="G108" s="1755"/>
      <c r="H108" s="1755"/>
      <c r="I108" s="1755"/>
      <c r="J108" s="1755"/>
      <c r="K108" s="1755"/>
      <c r="L108" s="1755"/>
      <c r="M108" s="1755"/>
      <c r="N108" s="1755"/>
      <c r="O108" s="1755"/>
      <c r="P108" s="1755"/>
      <c r="Q108" s="527"/>
      <c r="R108" s="366"/>
      <c r="S108" s="366"/>
    </row>
    <row r="109" spans="2:19" ht="12.75" customHeight="1">
      <c r="B109" s="1741" t="s">
        <v>17</v>
      </c>
      <c r="C109" s="1743" t="s">
        <v>259</v>
      </c>
      <c r="D109" s="1743"/>
      <c r="E109" s="1743"/>
      <c r="F109" s="1743"/>
      <c r="G109" s="1743"/>
      <c r="H109" s="1743"/>
      <c r="I109" s="1743"/>
      <c r="J109" s="1744"/>
      <c r="K109" s="1745" t="s">
        <v>195</v>
      </c>
      <c r="L109" s="1726"/>
      <c r="M109" s="1726"/>
      <c r="N109" s="1726"/>
      <c r="O109" s="1726"/>
      <c r="P109" s="1727"/>
      <c r="Q109" s="522"/>
      <c r="R109" s="1736"/>
      <c r="S109" s="1737"/>
    </row>
    <row r="110" spans="2:19" ht="33.75">
      <c r="B110" s="1742"/>
      <c r="C110" s="1738" t="s">
        <v>196</v>
      </c>
      <c r="D110" s="1738"/>
      <c r="E110" s="1738" t="s">
        <v>197</v>
      </c>
      <c r="F110" s="1738"/>
      <c r="G110" s="1738" t="s">
        <v>198</v>
      </c>
      <c r="H110" s="1738"/>
      <c r="I110" s="1738" t="s">
        <v>199</v>
      </c>
      <c r="J110" s="1739"/>
      <c r="K110" s="550"/>
      <c r="L110" s="1635" t="s">
        <v>200</v>
      </c>
      <c r="M110" s="1632"/>
      <c r="N110" s="1610" t="s">
        <v>201</v>
      </c>
      <c r="O110" s="583"/>
      <c r="P110" s="584" t="s">
        <v>202</v>
      </c>
      <c r="Q110" s="512"/>
      <c r="R110" s="400"/>
      <c r="S110" s="400"/>
    </row>
    <row r="111" spans="2:19" ht="13.5" customHeight="1">
      <c r="B111" s="557" t="s">
        <v>24</v>
      </c>
      <c r="C111" s="495"/>
      <c r="D111" s="495"/>
      <c r="E111" s="495"/>
      <c r="F111" s="495"/>
      <c r="G111" s="495"/>
      <c r="H111" s="495"/>
      <c r="I111" s="495"/>
      <c r="J111" s="571"/>
      <c r="K111" s="495"/>
      <c r="L111" s="497"/>
      <c r="M111" s="495"/>
      <c r="N111" s="497"/>
      <c r="O111" s="495"/>
      <c r="P111" s="497"/>
      <c r="Q111" s="595"/>
      <c r="R111" s="370"/>
      <c r="S111" s="370"/>
    </row>
    <row r="112" spans="2:19" ht="13.5" customHeight="1">
      <c r="B112" s="507" t="s">
        <v>25</v>
      </c>
      <c r="C112" s="495">
        <v>25.1742</v>
      </c>
      <c r="D112" s="532" t="s">
        <v>1333</v>
      </c>
      <c r="E112" s="495">
        <v>23.0004</v>
      </c>
      <c r="F112" s="532" t="s">
        <v>1334</v>
      </c>
      <c r="G112" s="495">
        <v>18.2844</v>
      </c>
      <c r="H112" s="532" t="s">
        <v>1335</v>
      </c>
      <c r="I112" s="495">
        <v>16.5067</v>
      </c>
      <c r="J112" s="578" t="s">
        <v>1180</v>
      </c>
      <c r="K112" s="532"/>
      <c r="L112" s="587">
        <v>0</v>
      </c>
      <c r="M112" s="602"/>
      <c r="N112" s="587">
        <v>0</v>
      </c>
      <c r="O112" s="602"/>
      <c r="P112" s="587">
        <v>0.006237308530550045</v>
      </c>
      <c r="Q112" s="595"/>
      <c r="R112" s="371"/>
      <c r="S112" s="371"/>
    </row>
    <row r="113" spans="2:19" ht="13.5" customHeight="1">
      <c r="B113" s="557" t="s">
        <v>153</v>
      </c>
      <c r="C113" s="495" t="s">
        <v>263</v>
      </c>
      <c r="D113" s="532" t="s">
        <v>263</v>
      </c>
      <c r="E113" s="495" t="s">
        <v>263</v>
      </c>
      <c r="F113" s="532" t="s">
        <v>263</v>
      </c>
      <c r="G113" s="495" t="s">
        <v>263</v>
      </c>
      <c r="H113" s="532"/>
      <c r="I113" s="497"/>
      <c r="J113" s="578"/>
      <c r="K113" s="532"/>
      <c r="L113" s="587"/>
      <c r="M113" s="602"/>
      <c r="N113" s="587"/>
      <c r="O113" s="602"/>
      <c r="P113" s="587"/>
      <c r="Q113" s="595"/>
      <c r="R113" s="372"/>
      <c r="S113" s="372"/>
    </row>
    <row r="114" spans="2:19" ht="13.5" customHeight="1">
      <c r="B114" s="507" t="s">
        <v>19</v>
      </c>
      <c r="C114" s="495">
        <v>26.7787</v>
      </c>
      <c r="D114" s="532" t="s">
        <v>1336</v>
      </c>
      <c r="E114" s="495">
        <v>23.9266</v>
      </c>
      <c r="F114" s="532" t="s">
        <v>1337</v>
      </c>
      <c r="G114" s="495">
        <v>19.5479</v>
      </c>
      <c r="H114" s="532" t="s">
        <v>1338</v>
      </c>
      <c r="I114" s="495">
        <v>17.243</v>
      </c>
      <c r="J114" s="578" t="s">
        <v>1181</v>
      </c>
      <c r="K114" s="532"/>
      <c r="L114" s="587">
        <v>1.9328982858723975E-12</v>
      </c>
      <c r="M114" s="602"/>
      <c r="N114" s="587">
        <v>2.8410229724329383E-09</v>
      </c>
      <c r="O114" s="602"/>
      <c r="P114" s="587">
        <v>0.010927420635386209</v>
      </c>
      <c r="Q114" s="595"/>
      <c r="R114" s="371"/>
      <c r="S114" s="371"/>
    </row>
    <row r="115" spans="2:19" ht="13.5" customHeight="1">
      <c r="B115" s="507" t="s">
        <v>20</v>
      </c>
      <c r="C115" s="495">
        <v>23.6547</v>
      </c>
      <c r="D115" s="532" t="s">
        <v>1339</v>
      </c>
      <c r="E115" s="495">
        <v>22.1308</v>
      </c>
      <c r="F115" s="532" t="s">
        <v>1340</v>
      </c>
      <c r="G115" s="495">
        <v>17.1005</v>
      </c>
      <c r="H115" s="532" t="s">
        <v>1341</v>
      </c>
      <c r="I115" s="495">
        <v>15.8088</v>
      </c>
      <c r="J115" s="578" t="s">
        <v>1182</v>
      </c>
      <c r="K115" s="532"/>
      <c r="L115" s="587">
        <v>2.220446049250313E-15</v>
      </c>
      <c r="M115" s="602"/>
      <c r="N115" s="587">
        <v>9.769962616701378E-15</v>
      </c>
      <c r="O115" s="602"/>
      <c r="P115" s="587">
        <v>0.10721873340006627</v>
      </c>
      <c r="Q115" s="595"/>
      <c r="R115" s="371"/>
      <c r="S115" s="371"/>
    </row>
    <row r="116" spans="2:19" ht="13.5" customHeight="1">
      <c r="B116" s="557" t="s">
        <v>31</v>
      </c>
      <c r="C116" s="495" t="s">
        <v>263</v>
      </c>
      <c r="D116" s="532" t="s">
        <v>263</v>
      </c>
      <c r="E116" s="495" t="s">
        <v>263</v>
      </c>
      <c r="F116" s="532" t="s">
        <v>263</v>
      </c>
      <c r="G116" s="495" t="s">
        <v>263</v>
      </c>
      <c r="H116" s="532"/>
      <c r="I116" s="497"/>
      <c r="J116" s="578"/>
      <c r="K116" s="532"/>
      <c r="L116" s="587"/>
      <c r="M116" s="602"/>
      <c r="N116" s="587"/>
      <c r="O116" s="602"/>
      <c r="P116" s="587"/>
      <c r="Q116" s="595"/>
      <c r="R116" s="371"/>
      <c r="S116" s="371"/>
    </row>
    <row r="117" spans="2:19" ht="13.5" customHeight="1">
      <c r="B117" s="507" t="s">
        <v>32</v>
      </c>
      <c r="C117" s="495">
        <v>16.2076</v>
      </c>
      <c r="D117" s="532" t="s">
        <v>1342</v>
      </c>
      <c r="E117" s="495">
        <v>13.0245</v>
      </c>
      <c r="F117" s="532" t="s">
        <v>1343</v>
      </c>
      <c r="G117" s="495">
        <v>13.7461</v>
      </c>
      <c r="H117" s="532" t="s">
        <v>1344</v>
      </c>
      <c r="I117" s="495">
        <v>6.4962</v>
      </c>
      <c r="J117" s="578" t="s">
        <v>1185</v>
      </c>
      <c r="K117" s="532"/>
      <c r="L117" s="587">
        <v>0.0064570750487704665</v>
      </c>
      <c r="M117" s="602"/>
      <c r="N117" s="587">
        <v>0.02480515097752245</v>
      </c>
      <c r="O117" s="602"/>
      <c r="P117" s="587">
        <v>0.0008012588612205107</v>
      </c>
      <c r="Q117" s="595"/>
      <c r="R117" s="371"/>
      <c r="S117" s="371"/>
    </row>
    <row r="118" spans="2:19" ht="13.5" customHeight="1">
      <c r="B118" s="507" t="s">
        <v>38</v>
      </c>
      <c r="C118" s="495">
        <v>34.1281</v>
      </c>
      <c r="D118" s="532" t="s">
        <v>1345</v>
      </c>
      <c r="E118" s="495">
        <v>32.7016</v>
      </c>
      <c r="F118" s="532" t="s">
        <v>1346</v>
      </c>
      <c r="G118" s="495">
        <v>24.6347</v>
      </c>
      <c r="H118" s="532" t="s">
        <v>1347</v>
      </c>
      <c r="I118" s="495">
        <v>24.3313</v>
      </c>
      <c r="J118" s="578" t="s">
        <v>1190</v>
      </c>
      <c r="K118" s="532"/>
      <c r="L118" s="587">
        <v>0.0011518471622495863</v>
      </c>
      <c r="M118" s="602"/>
      <c r="N118" s="587">
        <v>0.001143562561372713</v>
      </c>
      <c r="O118" s="602"/>
      <c r="P118" s="587">
        <v>0.8976503741968982</v>
      </c>
      <c r="Q118" s="595"/>
      <c r="R118" s="371"/>
      <c r="S118" s="371"/>
    </row>
    <row r="119" spans="2:19" ht="13.5" customHeight="1">
      <c r="B119" s="507"/>
      <c r="C119" s="495"/>
      <c r="D119" s="532"/>
      <c r="E119" s="495"/>
      <c r="F119" s="532"/>
      <c r="G119" s="495"/>
      <c r="H119" s="532"/>
      <c r="I119" s="495"/>
      <c r="J119" s="578"/>
      <c r="K119" s="532"/>
      <c r="L119" s="587"/>
      <c r="M119" s="602"/>
      <c r="N119" s="587"/>
      <c r="O119" s="602"/>
      <c r="P119" s="587"/>
      <c r="Q119" s="595"/>
      <c r="R119" s="371"/>
      <c r="S119" s="371"/>
    </row>
    <row r="120" spans="2:19" ht="13.5" customHeight="1">
      <c r="B120" s="507" t="s">
        <v>44</v>
      </c>
      <c r="C120" s="495">
        <v>28.1581</v>
      </c>
      <c r="D120" s="532" t="s">
        <v>1348</v>
      </c>
      <c r="E120" s="495">
        <v>27.3489</v>
      </c>
      <c r="F120" s="532" t="s">
        <v>1349</v>
      </c>
      <c r="G120" s="495">
        <v>20.7283</v>
      </c>
      <c r="H120" s="532" t="s">
        <v>1350</v>
      </c>
      <c r="I120" s="495">
        <v>19.0183</v>
      </c>
      <c r="J120" s="578" t="s">
        <v>1195</v>
      </c>
      <c r="K120" s="532"/>
      <c r="L120" s="587">
        <v>0.0001266401820565477</v>
      </c>
      <c r="M120" s="602"/>
      <c r="N120" s="587">
        <v>0.00011278077346932314</v>
      </c>
      <c r="O120" s="602"/>
      <c r="P120" s="587">
        <v>0.33438752441283937</v>
      </c>
      <c r="Q120" s="595"/>
      <c r="R120" s="371"/>
      <c r="S120" s="371"/>
    </row>
    <row r="121" spans="2:19" ht="13.5" customHeight="1">
      <c r="B121" s="507" t="s">
        <v>50</v>
      </c>
      <c r="C121" s="495">
        <v>33.0118</v>
      </c>
      <c r="D121" s="532" t="s">
        <v>1351</v>
      </c>
      <c r="E121" s="495">
        <v>30.3889</v>
      </c>
      <c r="F121" s="532" t="s">
        <v>1352</v>
      </c>
      <c r="G121" s="495">
        <v>25.4498</v>
      </c>
      <c r="H121" s="532" t="s">
        <v>1353</v>
      </c>
      <c r="I121" s="495">
        <v>24.9467</v>
      </c>
      <c r="J121" s="578" t="s">
        <v>1200</v>
      </c>
      <c r="K121" s="532"/>
      <c r="L121" s="587">
        <v>0.00039403445216823485</v>
      </c>
      <c r="M121" s="602"/>
      <c r="N121" s="587">
        <v>0.007760873822217906</v>
      </c>
      <c r="O121" s="602"/>
      <c r="P121" s="587">
        <v>0.7847120117723771</v>
      </c>
      <c r="Q121" s="595"/>
      <c r="R121" s="371"/>
      <c r="S121" s="371"/>
    </row>
    <row r="122" spans="2:19" ht="13.5" customHeight="1">
      <c r="B122" s="507" t="s">
        <v>56</v>
      </c>
      <c r="C122" s="495">
        <v>28.9419</v>
      </c>
      <c r="D122" s="532" t="s">
        <v>1354</v>
      </c>
      <c r="E122" s="495">
        <v>26.917</v>
      </c>
      <c r="F122" s="532" t="s">
        <v>1355</v>
      </c>
      <c r="G122" s="495">
        <v>20.3183</v>
      </c>
      <c r="H122" s="532" t="s">
        <v>1356</v>
      </c>
      <c r="I122" s="495">
        <v>19.6593</v>
      </c>
      <c r="J122" s="578" t="s">
        <v>1205</v>
      </c>
      <c r="K122" s="532"/>
      <c r="L122" s="587">
        <v>3.9387878958407896E-08</v>
      </c>
      <c r="M122" s="602"/>
      <c r="N122" s="587">
        <v>4.165780821185905E-06</v>
      </c>
      <c r="O122" s="602"/>
      <c r="P122" s="587">
        <v>0.6000542465684267</v>
      </c>
      <c r="Q122" s="595"/>
      <c r="R122" s="371"/>
      <c r="S122" s="371"/>
    </row>
    <row r="123" spans="2:19" ht="13.5" customHeight="1">
      <c r="B123" s="507" t="s">
        <v>62</v>
      </c>
      <c r="C123" s="495">
        <v>22.8725</v>
      </c>
      <c r="D123" s="532" t="s">
        <v>1357</v>
      </c>
      <c r="E123" s="495">
        <v>25.0177</v>
      </c>
      <c r="F123" s="532" t="s">
        <v>1358</v>
      </c>
      <c r="G123" s="495">
        <v>20.0667</v>
      </c>
      <c r="H123" s="532" t="s">
        <v>1359</v>
      </c>
      <c r="I123" s="495">
        <v>15.2438</v>
      </c>
      <c r="J123" s="578" t="s">
        <v>1210</v>
      </c>
      <c r="K123" s="532"/>
      <c r="L123" s="587">
        <v>0.0005871671951744872</v>
      </c>
      <c r="M123" s="602"/>
      <c r="N123" s="587">
        <v>1.0095168478940764E-08</v>
      </c>
      <c r="O123" s="602"/>
      <c r="P123" s="587">
        <v>0.003338043896413012</v>
      </c>
      <c r="Q123" s="595"/>
      <c r="R123" s="371"/>
      <c r="S123" s="371"/>
    </row>
    <row r="124" spans="2:19" ht="13.5" customHeight="1">
      <c r="B124" s="507" t="s">
        <v>68</v>
      </c>
      <c r="C124" s="495">
        <v>19.5506</v>
      </c>
      <c r="D124" s="532" t="s">
        <v>1360</v>
      </c>
      <c r="E124" s="495">
        <v>14.6339</v>
      </c>
      <c r="F124" s="532" t="s">
        <v>1361</v>
      </c>
      <c r="G124" s="495">
        <v>13.9804</v>
      </c>
      <c r="H124" s="532" t="s">
        <v>1362</v>
      </c>
      <c r="I124" s="495">
        <v>13.3527</v>
      </c>
      <c r="J124" s="578" t="s">
        <v>1215</v>
      </c>
      <c r="K124" s="532"/>
      <c r="L124" s="587">
        <v>0.002999506522721518</v>
      </c>
      <c r="M124" s="602"/>
      <c r="N124" s="587">
        <v>0.4052923578814167</v>
      </c>
      <c r="O124" s="602"/>
      <c r="P124" s="587">
        <v>0.6352351149997031</v>
      </c>
      <c r="Q124" s="595"/>
      <c r="R124" s="371"/>
      <c r="S124" s="371"/>
    </row>
    <row r="125" spans="2:19" ht="13.5" customHeight="1">
      <c r="B125" s="507" t="s">
        <v>74</v>
      </c>
      <c r="C125" s="495">
        <v>16.1515</v>
      </c>
      <c r="D125" s="532" t="s">
        <v>1363</v>
      </c>
      <c r="E125" s="495">
        <v>12.05</v>
      </c>
      <c r="F125" s="532" t="s">
        <v>1364</v>
      </c>
      <c r="G125" s="495">
        <v>10.1155</v>
      </c>
      <c r="H125" s="532" t="s">
        <v>1365</v>
      </c>
      <c r="I125" s="495">
        <v>8.2405</v>
      </c>
      <c r="J125" s="578" t="s">
        <v>1220</v>
      </c>
      <c r="K125" s="532"/>
      <c r="L125" s="587">
        <v>7.765271163862053E-06</v>
      </c>
      <c r="M125" s="602"/>
      <c r="N125" s="587">
        <v>0.015141240007199741</v>
      </c>
      <c r="O125" s="602"/>
      <c r="P125" s="587">
        <v>0.14123222999665042</v>
      </c>
      <c r="Q125" s="595"/>
      <c r="R125" s="371"/>
      <c r="S125" s="371"/>
    </row>
    <row r="126" spans="2:19" ht="13.5" customHeight="1">
      <c r="B126" s="507" t="s">
        <v>80</v>
      </c>
      <c r="C126" s="495">
        <v>7.09</v>
      </c>
      <c r="D126" s="532" t="s">
        <v>1366</v>
      </c>
      <c r="E126" s="495">
        <v>4.6565</v>
      </c>
      <c r="F126" s="532" t="s">
        <v>1367</v>
      </c>
      <c r="G126" s="495">
        <v>3.761</v>
      </c>
      <c r="H126" s="532" t="s">
        <v>1368</v>
      </c>
      <c r="I126" s="495">
        <v>4.4297</v>
      </c>
      <c r="J126" s="578" t="s">
        <v>1225</v>
      </c>
      <c r="K126" s="532"/>
      <c r="L126" s="587">
        <v>0.10477345802685734</v>
      </c>
      <c r="M126" s="602"/>
      <c r="N126" s="587">
        <v>0.8518810326404813</v>
      </c>
      <c r="O126" s="602"/>
      <c r="P126" s="587">
        <v>0.49616839537662605</v>
      </c>
      <c r="Q126" s="595"/>
      <c r="R126" s="371"/>
      <c r="S126" s="371"/>
    </row>
    <row r="127" spans="2:19" ht="13.5" customHeight="1">
      <c r="B127" s="557" t="s">
        <v>87</v>
      </c>
      <c r="C127" s="495" t="s">
        <v>263</v>
      </c>
      <c r="D127" s="532" t="s">
        <v>263</v>
      </c>
      <c r="E127" s="495" t="s">
        <v>263</v>
      </c>
      <c r="F127" s="532" t="s">
        <v>263</v>
      </c>
      <c r="G127" s="495" t="s">
        <v>263</v>
      </c>
      <c r="H127" s="532"/>
      <c r="I127" s="497"/>
      <c r="J127" s="578"/>
      <c r="K127" s="532"/>
      <c r="L127" s="587"/>
      <c r="M127" s="602"/>
      <c r="N127" s="587"/>
      <c r="O127" s="602"/>
      <c r="P127" s="587"/>
      <c r="Q127" s="595"/>
      <c r="R127" s="371"/>
      <c r="S127" s="371"/>
    </row>
    <row r="128" spans="2:19" ht="13.5" customHeight="1">
      <c r="B128" s="507" t="s">
        <v>24</v>
      </c>
      <c r="C128" s="495">
        <v>48.4014</v>
      </c>
      <c r="D128" s="532" t="s">
        <v>1369</v>
      </c>
      <c r="E128" s="495">
        <v>49.4427</v>
      </c>
      <c r="F128" s="532" t="s">
        <v>1370</v>
      </c>
      <c r="G128" s="495">
        <v>39.1577</v>
      </c>
      <c r="H128" s="532" t="s">
        <v>1371</v>
      </c>
      <c r="I128" s="495">
        <v>38.3716</v>
      </c>
      <c r="J128" s="578" t="s">
        <v>1229</v>
      </c>
      <c r="K128" s="532"/>
      <c r="L128" s="587">
        <v>0.00012529630644153578</v>
      </c>
      <c r="M128" s="602"/>
      <c r="N128" s="587">
        <v>2.0213672853319764E-06</v>
      </c>
      <c r="O128" s="602"/>
      <c r="P128" s="587">
        <v>0.6644067668647304</v>
      </c>
      <c r="Q128" s="595"/>
      <c r="R128" s="371"/>
      <c r="S128" s="371"/>
    </row>
    <row r="129" spans="2:19" ht="13.5" customHeight="1">
      <c r="B129" s="507" t="s">
        <v>19</v>
      </c>
      <c r="C129" s="495">
        <v>43.5804</v>
      </c>
      <c r="D129" s="532" t="s">
        <v>1372</v>
      </c>
      <c r="E129" s="495">
        <v>45.7995</v>
      </c>
      <c r="F129" s="532" t="s">
        <v>1373</v>
      </c>
      <c r="G129" s="495">
        <v>36.3225</v>
      </c>
      <c r="H129" s="532" t="s">
        <v>1374</v>
      </c>
      <c r="I129" s="495">
        <v>35.9453</v>
      </c>
      <c r="J129" s="578" t="s">
        <v>1230</v>
      </c>
      <c r="K129" s="532"/>
      <c r="L129" s="587">
        <v>0.050967925671485004</v>
      </c>
      <c r="M129" s="602"/>
      <c r="N129" s="587">
        <v>0.005831338885339488</v>
      </c>
      <c r="O129" s="602"/>
      <c r="P129" s="587">
        <v>0.898154221998027</v>
      </c>
      <c r="Q129" s="595"/>
      <c r="R129" s="371"/>
      <c r="S129" s="371"/>
    </row>
    <row r="130" spans="2:19" ht="13.5" customHeight="1">
      <c r="B130" s="507" t="s">
        <v>20</v>
      </c>
      <c r="C130" s="495">
        <v>52.919</v>
      </c>
      <c r="D130" s="532" t="s">
        <v>1375</v>
      </c>
      <c r="E130" s="495">
        <v>52.8109</v>
      </c>
      <c r="F130" s="532" t="s">
        <v>1376</v>
      </c>
      <c r="G130" s="495">
        <v>41.7518</v>
      </c>
      <c r="H130" s="532" t="s">
        <v>1377</v>
      </c>
      <c r="I130" s="495">
        <v>40.6334</v>
      </c>
      <c r="J130" s="578" t="s">
        <v>1231</v>
      </c>
      <c r="K130" s="532"/>
      <c r="L130" s="587">
        <v>5.421575689501523E-05</v>
      </c>
      <c r="M130" s="602"/>
      <c r="N130" s="587">
        <v>1.0721282335479643E-05</v>
      </c>
      <c r="O130" s="602"/>
      <c r="P130" s="587">
        <v>0.6132377575506172</v>
      </c>
      <c r="Q130" s="595"/>
      <c r="R130" s="371"/>
      <c r="S130" s="371"/>
    </row>
    <row r="131" spans="2:19" ht="13.5" customHeight="1">
      <c r="B131" s="557" t="s">
        <v>93</v>
      </c>
      <c r="C131" s="495" t="s">
        <v>263</v>
      </c>
      <c r="D131" s="532" t="s">
        <v>263</v>
      </c>
      <c r="E131" s="495" t="s">
        <v>263</v>
      </c>
      <c r="F131" s="532" t="s">
        <v>263</v>
      </c>
      <c r="G131" s="495" t="s">
        <v>263</v>
      </c>
      <c r="H131" s="532"/>
      <c r="I131" s="497"/>
      <c r="J131" s="578"/>
      <c r="K131" s="532"/>
      <c r="L131" s="587"/>
      <c r="M131" s="602"/>
      <c r="N131" s="587"/>
      <c r="O131" s="602"/>
      <c r="P131" s="587"/>
      <c r="Q131" s="595"/>
      <c r="R131" s="371"/>
      <c r="S131" s="371"/>
    </row>
    <row r="132" spans="2:19" ht="13.5" customHeight="1">
      <c r="B132" s="507" t="s">
        <v>24</v>
      </c>
      <c r="C132" s="495"/>
      <c r="D132" s="532"/>
      <c r="E132" s="495"/>
      <c r="F132" s="532"/>
      <c r="G132" s="495">
        <v>24.8026</v>
      </c>
      <c r="H132" s="532" t="s">
        <v>1378</v>
      </c>
      <c r="I132" s="495">
        <v>23.0854</v>
      </c>
      <c r="J132" s="578" t="s">
        <v>1234</v>
      </c>
      <c r="K132" s="532"/>
      <c r="L132" s="587"/>
      <c r="M132" s="588"/>
      <c r="N132" s="587"/>
      <c r="O132" s="602"/>
      <c r="P132" s="587">
        <v>0.4817181707369236</v>
      </c>
      <c r="Q132" s="595"/>
      <c r="R132" s="371"/>
      <c r="S132" s="371"/>
    </row>
    <row r="133" spans="2:19" ht="13.5" customHeight="1">
      <c r="B133" s="507" t="s">
        <v>19</v>
      </c>
      <c r="C133" s="495"/>
      <c r="D133" s="532"/>
      <c r="E133" s="495"/>
      <c r="F133" s="532"/>
      <c r="G133" s="495">
        <v>30.326</v>
      </c>
      <c r="H133" s="532" t="s">
        <v>1379</v>
      </c>
      <c r="I133" s="495">
        <v>25.089</v>
      </c>
      <c r="J133" s="578" t="s">
        <v>1235</v>
      </c>
      <c r="K133" s="532"/>
      <c r="L133" s="587"/>
      <c r="M133" s="588"/>
      <c r="N133" s="587"/>
      <c r="O133" s="602"/>
      <c r="P133" s="587">
        <v>0.18160481880664192</v>
      </c>
      <c r="Q133" s="595"/>
      <c r="R133" s="371"/>
      <c r="S133" s="371"/>
    </row>
    <row r="134" spans="2:19" ht="13.5" customHeight="1">
      <c r="B134" s="507" t="s">
        <v>20</v>
      </c>
      <c r="C134" s="495"/>
      <c r="D134" s="532"/>
      <c r="E134" s="495"/>
      <c r="F134" s="532"/>
      <c r="G134" s="495">
        <v>19.6795</v>
      </c>
      <c r="H134" s="532" t="s">
        <v>1380</v>
      </c>
      <c r="I134" s="495">
        <v>21.4114</v>
      </c>
      <c r="J134" s="578" t="s">
        <v>1236</v>
      </c>
      <c r="K134" s="532"/>
      <c r="L134" s="587"/>
      <c r="M134" s="588"/>
      <c r="N134" s="587"/>
      <c r="O134" s="602"/>
      <c r="P134" s="587">
        <v>0.5943272140352924</v>
      </c>
      <c r="Q134" s="595"/>
      <c r="R134" s="371"/>
      <c r="S134" s="371"/>
    </row>
    <row r="135" spans="2:19" ht="13.5" customHeight="1">
      <c r="B135" s="557" t="s">
        <v>99</v>
      </c>
      <c r="C135" s="495"/>
      <c r="D135" s="532"/>
      <c r="E135" s="495"/>
      <c r="F135" s="532"/>
      <c r="G135" s="495" t="s">
        <v>263</v>
      </c>
      <c r="H135" s="532"/>
      <c r="I135" s="497"/>
      <c r="J135" s="578"/>
      <c r="K135" s="532"/>
      <c r="L135" s="587"/>
      <c r="M135" s="588"/>
      <c r="N135" s="587"/>
      <c r="O135" s="602"/>
      <c r="P135" s="587"/>
      <c r="Q135" s="595"/>
      <c r="R135" s="371"/>
      <c r="S135" s="371"/>
    </row>
    <row r="136" spans="2:19" ht="13.5" customHeight="1">
      <c r="B136" s="507" t="s">
        <v>24</v>
      </c>
      <c r="C136" s="495"/>
      <c r="D136" s="532"/>
      <c r="E136" s="495"/>
      <c r="F136" s="532"/>
      <c r="G136" s="495">
        <v>9.2197</v>
      </c>
      <c r="H136" s="532" t="s">
        <v>1381</v>
      </c>
      <c r="I136" s="495">
        <v>8.3156</v>
      </c>
      <c r="J136" s="578" t="s">
        <v>1239</v>
      </c>
      <c r="K136" s="532"/>
      <c r="L136" s="587"/>
      <c r="M136" s="588"/>
      <c r="N136" s="587"/>
      <c r="O136" s="602"/>
      <c r="P136" s="587">
        <v>0.5442278388768842</v>
      </c>
      <c r="Q136" s="595"/>
      <c r="R136" s="371"/>
      <c r="S136" s="371"/>
    </row>
    <row r="137" spans="2:19" ht="13.5" customHeight="1">
      <c r="B137" s="507" t="s">
        <v>19</v>
      </c>
      <c r="C137" s="495"/>
      <c r="D137" s="532"/>
      <c r="E137" s="495"/>
      <c r="F137" s="532"/>
      <c r="G137" s="495">
        <v>14.9511</v>
      </c>
      <c r="H137" s="532" t="s">
        <v>1382</v>
      </c>
      <c r="I137" s="495">
        <v>14.6369</v>
      </c>
      <c r="J137" s="578" t="s">
        <v>1240</v>
      </c>
      <c r="K137" s="532"/>
      <c r="L137" s="587"/>
      <c r="M137" s="588"/>
      <c r="N137" s="587"/>
      <c r="O137" s="602"/>
      <c r="P137" s="587">
        <v>0.9089178459492682</v>
      </c>
      <c r="Q137" s="595"/>
      <c r="R137" s="371"/>
      <c r="S137" s="371"/>
    </row>
    <row r="138" spans="2:19" ht="13.5" customHeight="1">
      <c r="B138" s="507" t="s">
        <v>20</v>
      </c>
      <c r="C138" s="495"/>
      <c r="D138" s="532"/>
      <c r="E138" s="495"/>
      <c r="F138" s="532"/>
      <c r="G138" s="495">
        <v>4.1011</v>
      </c>
      <c r="H138" s="532" t="s">
        <v>1383</v>
      </c>
      <c r="I138" s="495">
        <v>2.5316</v>
      </c>
      <c r="J138" s="578" t="s">
        <v>1241</v>
      </c>
      <c r="K138" s="532"/>
      <c r="L138" s="587"/>
      <c r="M138" s="588"/>
      <c r="N138" s="587"/>
      <c r="O138" s="602"/>
      <c r="P138" s="587">
        <v>0.13321635463444004</v>
      </c>
      <c r="Q138" s="595"/>
      <c r="R138" s="371"/>
      <c r="S138" s="371"/>
    </row>
    <row r="139" spans="2:19" ht="13.5" customHeight="1">
      <c r="B139" s="557" t="s">
        <v>105</v>
      </c>
      <c r="C139" s="495"/>
      <c r="D139" s="532"/>
      <c r="E139" s="495"/>
      <c r="F139" s="532"/>
      <c r="G139" s="495" t="s">
        <v>263</v>
      </c>
      <c r="H139" s="532"/>
      <c r="I139" s="497"/>
      <c r="J139" s="578"/>
      <c r="K139" s="532"/>
      <c r="L139" s="587"/>
      <c r="M139" s="602"/>
      <c r="N139" s="587"/>
      <c r="O139" s="602"/>
      <c r="P139" s="589"/>
      <c r="Q139" s="595"/>
      <c r="R139" s="371"/>
      <c r="S139" s="371"/>
    </row>
    <row r="140" spans="2:19" ht="13.5" customHeight="1">
      <c r="B140" s="507" t="s">
        <v>24</v>
      </c>
      <c r="C140" s="495">
        <v>23.0681</v>
      </c>
      <c r="D140" s="532" t="s">
        <v>1384</v>
      </c>
      <c r="E140" s="495">
        <v>20.4404</v>
      </c>
      <c r="F140" s="532" t="s">
        <v>1385</v>
      </c>
      <c r="G140" s="495">
        <v>17.0169</v>
      </c>
      <c r="H140" s="532" t="s">
        <v>1386</v>
      </c>
      <c r="I140" s="495">
        <v>14.7893</v>
      </c>
      <c r="J140" s="578" t="s">
        <v>1244</v>
      </c>
      <c r="K140" s="532"/>
      <c r="L140" s="587">
        <v>0</v>
      </c>
      <c r="M140" s="602"/>
      <c r="N140" s="587">
        <v>1.8254286970886824E-12</v>
      </c>
      <c r="O140" s="602"/>
      <c r="P140" s="589">
        <v>0.0016402555916108508</v>
      </c>
      <c r="Q140" s="595"/>
      <c r="R140" s="371"/>
      <c r="S140" s="371"/>
    </row>
    <row r="141" spans="2:19" ht="13.5" customHeight="1">
      <c r="B141" s="507" t="s">
        <v>19</v>
      </c>
      <c r="C141" s="495">
        <v>24.7183</v>
      </c>
      <c r="D141" s="532" t="s">
        <v>1387</v>
      </c>
      <c r="E141" s="495">
        <v>21.5234</v>
      </c>
      <c r="F141" s="532" t="s">
        <v>1388</v>
      </c>
      <c r="G141" s="495">
        <v>17.8847</v>
      </c>
      <c r="H141" s="532" t="s">
        <v>1389</v>
      </c>
      <c r="I141" s="495">
        <v>15.3885</v>
      </c>
      <c r="J141" s="578" t="s">
        <v>1245</v>
      </c>
      <c r="K141" s="532"/>
      <c r="L141" s="587">
        <v>7.811906677090974E-11</v>
      </c>
      <c r="M141" s="602"/>
      <c r="N141" s="587">
        <v>5.442755306450664E-07</v>
      </c>
      <c r="O141" s="602"/>
      <c r="P141" s="589">
        <v>0.01125780712309532</v>
      </c>
      <c r="Q141" s="595"/>
      <c r="R141" s="371"/>
      <c r="S141" s="371"/>
    </row>
    <row r="142" spans="2:19" ht="13.5" customHeight="1">
      <c r="B142" s="508" t="s">
        <v>20</v>
      </c>
      <c r="C142" s="570">
        <v>21.502</v>
      </c>
      <c r="D142" s="555" t="s">
        <v>1390</v>
      </c>
      <c r="E142" s="570">
        <v>19.4114</v>
      </c>
      <c r="F142" s="555" t="s">
        <v>1391</v>
      </c>
      <c r="G142" s="570">
        <v>16.2027</v>
      </c>
      <c r="H142" s="555" t="s">
        <v>1392</v>
      </c>
      <c r="I142" s="570">
        <v>14.2138</v>
      </c>
      <c r="J142" s="590" t="s">
        <v>1246</v>
      </c>
      <c r="K142" s="555"/>
      <c r="L142" s="592">
        <v>2.035438484426777E-11</v>
      </c>
      <c r="M142" s="603"/>
      <c r="N142" s="592">
        <v>1.0523189430955426E-08</v>
      </c>
      <c r="O142" s="603"/>
      <c r="P142" s="594">
        <v>0.03038431742568104</v>
      </c>
      <c r="Q142" s="595"/>
      <c r="R142" s="371"/>
      <c r="S142" s="371"/>
    </row>
    <row r="143" spans="2:19" ht="12.75" customHeight="1">
      <c r="B143" s="51" t="s">
        <v>250</v>
      </c>
      <c r="C143" s="1750" t="s">
        <v>319</v>
      </c>
      <c r="D143" s="1750"/>
      <c r="E143" s="1750"/>
      <c r="F143" s="1750"/>
      <c r="G143" s="1750"/>
      <c r="H143" s="1750"/>
      <c r="I143" s="1750"/>
      <c r="J143" s="1750"/>
      <c r="K143" s="1750"/>
      <c r="L143" s="1750"/>
      <c r="M143" s="1750"/>
      <c r="N143" s="1750"/>
      <c r="O143" s="1750"/>
      <c r="P143" s="1750"/>
      <c r="Q143" s="566"/>
      <c r="R143" s="445"/>
      <c r="S143" s="445"/>
    </row>
    <row r="144" spans="2:19" ht="12.75" customHeight="1">
      <c r="B144" s="51"/>
      <c r="C144" s="1750" t="s">
        <v>3564</v>
      </c>
      <c r="D144" s="1750"/>
      <c r="E144" s="1750"/>
      <c r="F144" s="1750"/>
      <c r="G144" s="1750"/>
      <c r="H144" s="1750"/>
      <c r="I144" s="1750"/>
      <c r="J144" s="1750"/>
      <c r="K144" s="566"/>
      <c r="L144" s="566"/>
      <c r="M144" s="566"/>
      <c r="N144" s="566"/>
      <c r="O144" s="566"/>
      <c r="P144" s="566"/>
      <c r="Q144" s="566"/>
      <c r="R144" s="417"/>
      <c r="S144" s="417"/>
    </row>
    <row r="145" spans="2:17" ht="15" customHeight="1">
      <c r="B145" s="33" t="s">
        <v>320</v>
      </c>
      <c r="C145" s="520" t="s">
        <v>253</v>
      </c>
      <c r="D145" s="487"/>
      <c r="E145" s="487"/>
      <c r="F145" s="487"/>
      <c r="G145" s="487"/>
      <c r="H145" s="487"/>
      <c r="I145" s="487"/>
      <c r="J145" s="487"/>
      <c r="K145" s="487"/>
      <c r="L145" s="487"/>
      <c r="M145" s="487"/>
      <c r="N145" s="487"/>
      <c r="O145" s="487"/>
      <c r="P145" s="487"/>
      <c r="Q145" s="487"/>
    </row>
    <row r="146" spans="2:17" ht="26.25" customHeight="1">
      <c r="B146" s="604" t="s">
        <v>321</v>
      </c>
      <c r="C146" s="34"/>
      <c r="D146" s="34"/>
      <c r="E146" s="522"/>
      <c r="F146" s="522"/>
      <c r="G146" s="522"/>
      <c r="H146" s="522"/>
      <c r="I146" s="522"/>
      <c r="J146" s="522"/>
      <c r="K146" s="522"/>
      <c r="L146" s="522"/>
      <c r="M146" s="522"/>
      <c r="N146" s="522"/>
      <c r="O146" s="522"/>
      <c r="P146" s="522"/>
      <c r="Q146" s="515"/>
    </row>
    <row r="147" spans="2:19" ht="35.25" customHeight="1">
      <c r="B147" s="1723" t="s">
        <v>322</v>
      </c>
      <c r="C147" s="1723"/>
      <c r="D147" s="1723"/>
      <c r="E147" s="1723"/>
      <c r="F147" s="1723"/>
      <c r="G147" s="1723"/>
      <c r="H147" s="1723"/>
      <c r="I147" s="1723"/>
      <c r="J147" s="569"/>
      <c r="K147" s="569"/>
      <c r="L147" s="569"/>
      <c r="M147" s="569"/>
      <c r="N147" s="569"/>
      <c r="O147" s="569"/>
      <c r="P147" s="569"/>
      <c r="Q147" s="527"/>
      <c r="R147" s="366"/>
      <c r="S147" s="366"/>
    </row>
    <row r="148" spans="2:17" ht="16.5" customHeight="1">
      <c r="B148" s="523" t="s">
        <v>323</v>
      </c>
      <c r="C148" s="504" t="s">
        <v>1178</v>
      </c>
      <c r="D148" s="504"/>
      <c r="E148" s="522"/>
      <c r="F148" s="522"/>
      <c r="G148" s="522"/>
      <c r="H148" s="522"/>
      <c r="I148" s="522"/>
      <c r="J148" s="522"/>
      <c r="K148" s="522"/>
      <c r="L148" s="522"/>
      <c r="M148" s="522"/>
      <c r="N148" s="522"/>
      <c r="O148" s="522"/>
      <c r="P148" s="522"/>
      <c r="Q148" s="522"/>
    </row>
    <row r="149" spans="2:17" ht="12.75">
      <c r="B149" s="493"/>
      <c r="C149" s="505" t="s">
        <v>324</v>
      </c>
      <c r="D149" s="505"/>
      <c r="E149" s="522"/>
      <c r="F149" s="522"/>
      <c r="G149" s="522"/>
      <c r="H149" s="522"/>
      <c r="I149" s="522"/>
      <c r="J149" s="522"/>
      <c r="K149" s="522"/>
      <c r="L149" s="522"/>
      <c r="M149" s="522"/>
      <c r="N149" s="522"/>
      <c r="O149" s="522"/>
      <c r="P149" s="522"/>
      <c r="Q149" s="522"/>
    </row>
    <row r="150" spans="2:17" ht="12.75">
      <c r="B150" s="493"/>
      <c r="C150" s="505" t="s">
        <v>325</v>
      </c>
      <c r="D150" s="505"/>
      <c r="E150" s="522"/>
      <c r="F150" s="522"/>
      <c r="G150" s="522"/>
      <c r="H150" s="522"/>
      <c r="I150" s="522"/>
      <c r="J150" s="522"/>
      <c r="K150" s="522"/>
      <c r="L150" s="522"/>
      <c r="M150" s="522"/>
      <c r="N150" s="522"/>
      <c r="O150" s="522"/>
      <c r="P150" s="522"/>
      <c r="Q150" s="522"/>
    </row>
    <row r="151" spans="2:19" ht="12.75">
      <c r="B151" s="1751" t="s">
        <v>17</v>
      </c>
      <c r="C151" s="1746" t="s">
        <v>158</v>
      </c>
      <c r="D151" s="1746"/>
      <c r="E151" s="1746" t="s">
        <v>326</v>
      </c>
      <c r="F151" s="1746"/>
      <c r="G151" s="1746" t="s">
        <v>327</v>
      </c>
      <c r="H151" s="1747"/>
      <c r="I151" s="1748"/>
      <c r="J151" s="1736"/>
      <c r="K151" s="1736"/>
      <c r="L151" s="489"/>
      <c r="M151" s="539"/>
      <c r="N151" s="489"/>
      <c r="O151" s="539"/>
      <c r="P151" s="489"/>
      <c r="Q151" s="517"/>
      <c r="R151" s="381"/>
      <c r="S151" s="381"/>
    </row>
    <row r="152" spans="2:17" ht="12.75">
      <c r="B152" s="1752"/>
      <c r="C152" s="563" t="s">
        <v>22</v>
      </c>
      <c r="D152" s="530" t="s">
        <v>23</v>
      </c>
      <c r="E152" s="563" t="s">
        <v>22</v>
      </c>
      <c r="F152" s="530" t="s">
        <v>23</v>
      </c>
      <c r="G152" s="563" t="s">
        <v>22</v>
      </c>
      <c r="H152" s="568" t="s">
        <v>23</v>
      </c>
      <c r="I152" s="567"/>
      <c r="J152" s="1756"/>
      <c r="K152" s="1756"/>
      <c r="L152" s="487"/>
      <c r="M152" s="549"/>
      <c r="N152" s="531"/>
      <c r="O152" s="549"/>
      <c r="P152" s="487"/>
      <c r="Q152" s="487"/>
    </row>
    <row r="153" spans="2:19" ht="13.5" customHeight="1">
      <c r="B153" s="553" t="s">
        <v>328</v>
      </c>
      <c r="C153" s="572">
        <v>38.3716</v>
      </c>
      <c r="D153" s="554" t="s">
        <v>1229</v>
      </c>
      <c r="E153" s="572">
        <v>35.9453</v>
      </c>
      <c r="F153" s="554" t="s">
        <v>1230</v>
      </c>
      <c r="G153" s="572">
        <v>40.6334</v>
      </c>
      <c r="H153" s="596" t="s">
        <v>1231</v>
      </c>
      <c r="I153" s="585"/>
      <c r="J153" s="1749"/>
      <c r="K153" s="1749"/>
      <c r="L153" s="498"/>
      <c r="M153" s="532"/>
      <c r="N153" s="597"/>
      <c r="O153" s="532"/>
      <c r="P153" s="498"/>
      <c r="Q153" s="498"/>
      <c r="R153" s="373"/>
      <c r="S153" s="373"/>
    </row>
    <row r="154" spans="2:19" ht="13.5" customHeight="1">
      <c r="B154" s="557" t="s">
        <v>31</v>
      </c>
      <c r="C154" s="497"/>
      <c r="D154" s="532"/>
      <c r="E154" s="497"/>
      <c r="F154" s="532"/>
      <c r="G154" s="497"/>
      <c r="H154" s="578"/>
      <c r="I154" s="585"/>
      <c r="J154" s="1749"/>
      <c r="K154" s="1749"/>
      <c r="L154" s="498"/>
      <c r="M154" s="532"/>
      <c r="N154" s="597"/>
      <c r="O154" s="532"/>
      <c r="P154" s="498"/>
      <c r="Q154" s="497"/>
      <c r="R154" s="372"/>
      <c r="S154" s="372"/>
    </row>
    <row r="155" spans="2:19" ht="13.5" customHeight="1">
      <c r="B155" s="507" t="s">
        <v>44</v>
      </c>
      <c r="C155" s="495">
        <v>35.8</v>
      </c>
      <c r="D155" s="598" t="s">
        <v>1393</v>
      </c>
      <c r="E155" s="495">
        <v>33.1</v>
      </c>
      <c r="F155" s="598" t="s">
        <v>1394</v>
      </c>
      <c r="G155" s="495">
        <v>38.2</v>
      </c>
      <c r="H155" s="599" t="s">
        <v>1395</v>
      </c>
      <c r="I155" s="585"/>
      <c r="J155" s="1749"/>
      <c r="K155" s="1749"/>
      <c r="L155" s="498"/>
      <c r="M155" s="532"/>
      <c r="N155" s="597"/>
      <c r="O155" s="532"/>
      <c r="P155" s="498"/>
      <c r="Q155" s="498"/>
      <c r="R155" s="373"/>
      <c r="S155" s="373"/>
    </row>
    <row r="156" spans="2:19" ht="13.5" customHeight="1">
      <c r="B156" s="507" t="s">
        <v>50</v>
      </c>
      <c r="C156" s="495">
        <v>53.5</v>
      </c>
      <c r="D156" s="598" t="s">
        <v>1396</v>
      </c>
      <c r="E156" s="495">
        <v>54.9</v>
      </c>
      <c r="F156" s="598" t="s">
        <v>1397</v>
      </c>
      <c r="G156" s="495">
        <v>51.9</v>
      </c>
      <c r="H156" s="599" t="s">
        <v>1398</v>
      </c>
      <c r="I156" s="585"/>
      <c r="J156" s="1749"/>
      <c r="K156" s="1749"/>
      <c r="L156" s="498"/>
      <c r="M156" s="532"/>
      <c r="N156" s="597"/>
      <c r="O156" s="532"/>
      <c r="P156" s="498"/>
      <c r="Q156" s="498"/>
      <c r="R156" s="373"/>
      <c r="S156" s="373"/>
    </row>
    <row r="157" spans="2:19" ht="13.5" customHeight="1">
      <c r="B157" s="507" t="s">
        <v>56</v>
      </c>
      <c r="C157" s="495">
        <v>41.2</v>
      </c>
      <c r="D157" s="598" t="s">
        <v>1399</v>
      </c>
      <c r="E157" s="495">
        <v>35.1</v>
      </c>
      <c r="F157" s="598" t="s">
        <v>1400</v>
      </c>
      <c r="G157" s="495">
        <v>46.7</v>
      </c>
      <c r="H157" s="599" t="s">
        <v>1401</v>
      </c>
      <c r="I157" s="585"/>
      <c r="J157" s="1749"/>
      <c r="K157" s="1749"/>
      <c r="L157" s="498"/>
      <c r="M157" s="532"/>
      <c r="N157" s="597"/>
      <c r="O157" s="532"/>
      <c r="P157" s="498"/>
      <c r="Q157" s="498"/>
      <c r="R157" s="373"/>
      <c r="S157" s="373"/>
    </row>
    <row r="158" spans="2:19" ht="13.5" customHeight="1">
      <c r="B158" s="507" t="s">
        <v>62</v>
      </c>
      <c r="C158" s="495">
        <v>36.5</v>
      </c>
      <c r="D158" s="598" t="s">
        <v>1402</v>
      </c>
      <c r="E158" s="495">
        <v>30.5</v>
      </c>
      <c r="F158" s="598" t="s">
        <v>1403</v>
      </c>
      <c r="G158" s="495">
        <v>41.8</v>
      </c>
      <c r="H158" s="599" t="s">
        <v>1404</v>
      </c>
      <c r="I158" s="585"/>
      <c r="J158" s="1749"/>
      <c r="K158" s="1749"/>
      <c r="L158" s="498"/>
      <c r="M158" s="532"/>
      <c r="N158" s="597"/>
      <c r="O158" s="532"/>
      <c r="P158" s="498"/>
      <c r="Q158" s="498"/>
      <c r="R158" s="373"/>
      <c r="S158" s="373"/>
    </row>
    <row r="159" spans="2:19" ht="13.5" customHeight="1">
      <c r="B159" s="507" t="s">
        <v>68</v>
      </c>
      <c r="C159" s="495">
        <v>28</v>
      </c>
      <c r="D159" s="598" t="s">
        <v>1405</v>
      </c>
      <c r="E159" s="495">
        <v>25.8</v>
      </c>
      <c r="F159" s="598" t="s">
        <v>1155</v>
      </c>
      <c r="G159" s="495">
        <v>30</v>
      </c>
      <c r="H159" s="599" t="s">
        <v>1406</v>
      </c>
      <c r="I159" s="585"/>
      <c r="J159" s="1749"/>
      <c r="K159" s="1749"/>
      <c r="L159" s="498"/>
      <c r="M159" s="532"/>
      <c r="N159" s="597"/>
      <c r="O159" s="532"/>
      <c r="P159" s="498"/>
      <c r="Q159" s="498"/>
      <c r="R159" s="373"/>
      <c r="S159" s="373"/>
    </row>
    <row r="160" spans="2:19" ht="13.5" customHeight="1">
      <c r="B160" s="507" t="s">
        <v>74</v>
      </c>
      <c r="C160" s="495">
        <v>17.6</v>
      </c>
      <c r="D160" s="598" t="s">
        <v>1407</v>
      </c>
      <c r="E160" s="495">
        <v>18.2</v>
      </c>
      <c r="F160" s="598" t="s">
        <v>1408</v>
      </c>
      <c r="G160" s="495">
        <v>17.1</v>
      </c>
      <c r="H160" s="599" t="s">
        <v>1409</v>
      </c>
      <c r="I160" s="585"/>
      <c r="J160" s="1749"/>
      <c r="K160" s="1749"/>
      <c r="L160" s="498"/>
      <c r="M160" s="532"/>
      <c r="N160" s="597"/>
      <c r="O160" s="532"/>
      <c r="P160" s="498"/>
      <c r="Q160" s="498"/>
      <c r="R160" s="373"/>
      <c r="S160" s="373"/>
    </row>
    <row r="161" spans="2:19" ht="13.5" customHeight="1">
      <c r="B161" s="507" t="s">
        <v>80</v>
      </c>
      <c r="C161" s="495">
        <v>8.4</v>
      </c>
      <c r="D161" s="598" t="s">
        <v>1160</v>
      </c>
      <c r="E161" s="495">
        <v>3.3</v>
      </c>
      <c r="F161" s="598" t="s">
        <v>1161</v>
      </c>
      <c r="G161" s="495">
        <v>13.7</v>
      </c>
      <c r="H161" s="599" t="s">
        <v>1162</v>
      </c>
      <c r="I161" s="585"/>
      <c r="J161" s="1749"/>
      <c r="K161" s="1749"/>
      <c r="L161" s="498"/>
      <c r="M161" s="532"/>
      <c r="N161" s="597"/>
      <c r="O161" s="532"/>
      <c r="P161" s="498"/>
      <c r="Q161" s="498"/>
      <c r="R161" s="373"/>
      <c r="S161" s="373"/>
    </row>
    <row r="162" spans="2:19" ht="13.5" customHeight="1">
      <c r="B162" s="558" t="s">
        <v>111</v>
      </c>
      <c r="C162" s="497"/>
      <c r="D162" s="532"/>
      <c r="E162" s="497"/>
      <c r="F162" s="532"/>
      <c r="G162" s="497"/>
      <c r="H162" s="578"/>
      <c r="I162" s="585"/>
      <c r="J162" s="1749"/>
      <c r="K162" s="1749"/>
      <c r="L162" s="498"/>
      <c r="M162" s="532"/>
      <c r="N162" s="597"/>
      <c r="O162" s="532"/>
      <c r="P162" s="498"/>
      <c r="Q162" s="497"/>
      <c r="R162" s="372"/>
      <c r="S162" s="372"/>
    </row>
    <row r="163" spans="2:19" ht="13.5" customHeight="1">
      <c r="B163" s="559" t="s">
        <v>112</v>
      </c>
      <c r="C163" s="495">
        <v>24.6</v>
      </c>
      <c r="D163" s="598" t="s">
        <v>1410</v>
      </c>
      <c r="E163" s="495">
        <v>27.1</v>
      </c>
      <c r="F163" s="598" t="s">
        <v>1411</v>
      </c>
      <c r="G163" s="495">
        <v>21.8</v>
      </c>
      <c r="H163" s="599" t="s">
        <v>1412</v>
      </c>
      <c r="I163" s="585"/>
      <c r="J163" s="1749"/>
      <c r="K163" s="1749"/>
      <c r="L163" s="498"/>
      <c r="M163" s="532"/>
      <c r="N163" s="597"/>
      <c r="O163" s="532"/>
      <c r="P163" s="498"/>
      <c r="Q163" s="498"/>
      <c r="R163" s="373"/>
      <c r="S163" s="373"/>
    </row>
    <row r="164" spans="2:19" ht="13.5" customHeight="1">
      <c r="B164" s="559" t="s">
        <v>118</v>
      </c>
      <c r="C164" s="495">
        <v>24.7</v>
      </c>
      <c r="D164" s="598" t="s">
        <v>1413</v>
      </c>
      <c r="E164" s="495">
        <v>24.4</v>
      </c>
      <c r="F164" s="598" t="s">
        <v>1167</v>
      </c>
      <c r="G164" s="495">
        <v>24.9</v>
      </c>
      <c r="H164" s="599" t="s">
        <v>1414</v>
      </c>
      <c r="I164" s="585"/>
      <c r="J164" s="1749"/>
      <c r="K164" s="1749"/>
      <c r="L164" s="498"/>
      <c r="M164" s="532"/>
      <c r="N164" s="597"/>
      <c r="O164" s="532"/>
      <c r="P164" s="498"/>
      <c r="Q164" s="498"/>
      <c r="R164" s="373"/>
      <c r="S164" s="373"/>
    </row>
    <row r="165" spans="2:19" ht="13.5" customHeight="1">
      <c r="B165" s="559" t="s">
        <v>124</v>
      </c>
      <c r="C165" s="495">
        <v>36.7</v>
      </c>
      <c r="D165" s="598" t="s">
        <v>1415</v>
      </c>
      <c r="E165" s="495">
        <v>39.2</v>
      </c>
      <c r="F165" s="598" t="s">
        <v>1416</v>
      </c>
      <c r="G165" s="495">
        <v>33.9</v>
      </c>
      <c r="H165" s="599" t="s">
        <v>1417</v>
      </c>
      <c r="I165" s="585"/>
      <c r="J165" s="1749"/>
      <c r="K165" s="1749"/>
      <c r="L165" s="498"/>
      <c r="M165" s="532"/>
      <c r="N165" s="597"/>
      <c r="O165" s="532"/>
      <c r="P165" s="498"/>
      <c r="Q165" s="498"/>
      <c r="R165" s="373"/>
      <c r="S165" s="373"/>
    </row>
    <row r="166" spans="2:19" ht="13.5" customHeight="1">
      <c r="B166" s="559" t="s">
        <v>130</v>
      </c>
      <c r="C166" s="495">
        <v>39.6</v>
      </c>
      <c r="D166" s="598" t="s">
        <v>1418</v>
      </c>
      <c r="E166" s="495">
        <v>33.4</v>
      </c>
      <c r="F166" s="598" t="s">
        <v>1419</v>
      </c>
      <c r="G166" s="495">
        <v>45.3</v>
      </c>
      <c r="H166" s="599" t="s">
        <v>1420</v>
      </c>
      <c r="I166" s="585"/>
      <c r="J166" s="1749"/>
      <c r="K166" s="1749"/>
      <c r="L166" s="498"/>
      <c r="M166" s="532"/>
      <c r="N166" s="597"/>
      <c r="O166" s="532"/>
      <c r="P166" s="498"/>
      <c r="Q166" s="498"/>
      <c r="R166" s="373"/>
      <c r="S166" s="373"/>
    </row>
    <row r="167" spans="2:19" ht="13.5" customHeight="1">
      <c r="B167" s="560" t="s">
        <v>136</v>
      </c>
      <c r="C167" s="570">
        <v>44.2</v>
      </c>
      <c r="D167" s="577" t="s">
        <v>1421</v>
      </c>
      <c r="E167" s="570">
        <v>41.4</v>
      </c>
      <c r="F167" s="577" t="s">
        <v>1422</v>
      </c>
      <c r="G167" s="570">
        <v>46.4</v>
      </c>
      <c r="H167" s="600" t="s">
        <v>1423</v>
      </c>
      <c r="I167" s="585"/>
      <c r="J167" s="1749"/>
      <c r="K167" s="1749"/>
      <c r="L167" s="498"/>
      <c r="M167" s="532"/>
      <c r="N167" s="597"/>
      <c r="O167" s="532"/>
      <c r="P167" s="498"/>
      <c r="Q167" s="498"/>
      <c r="R167" s="373"/>
      <c r="S167" s="373"/>
    </row>
    <row r="168" spans="2:19" ht="12.75">
      <c r="B168" s="34" t="s">
        <v>365</v>
      </c>
      <c r="C168" s="527"/>
      <c r="D168" s="527"/>
      <c r="E168" s="492"/>
      <c r="F168" s="492"/>
      <c r="G168" s="494"/>
      <c r="H168" s="527"/>
      <c r="I168" s="527"/>
      <c r="J168" s="492"/>
      <c r="K168" s="492"/>
      <c r="L168" s="492"/>
      <c r="M168" s="492"/>
      <c r="N168" s="522"/>
      <c r="O168" s="492"/>
      <c r="P168" s="527"/>
      <c r="Q168" s="527"/>
      <c r="R168" s="366"/>
      <c r="S168" s="366"/>
    </row>
    <row r="169" spans="2:19" ht="12.75">
      <c r="B169" s="34" t="s">
        <v>143</v>
      </c>
      <c r="C169" s="527"/>
      <c r="D169" s="527"/>
      <c r="E169" s="492"/>
      <c r="F169" s="492"/>
      <c r="G169" s="494"/>
      <c r="H169" s="527"/>
      <c r="I169" s="527"/>
      <c r="J169" s="492"/>
      <c r="K169" s="492"/>
      <c r="L169" s="492"/>
      <c r="M169" s="492"/>
      <c r="N169" s="522"/>
      <c r="O169" s="492"/>
      <c r="P169" s="527"/>
      <c r="Q169" s="527"/>
      <c r="R169" s="366"/>
      <c r="S169" s="366"/>
    </row>
  </sheetData>
  <sheetProtection/>
  <mergeCells count="85">
    <mergeCell ref="J165:K165"/>
    <mergeCell ref="J166:K166"/>
    <mergeCell ref="J157:K157"/>
    <mergeCell ref="J17:K17"/>
    <mergeCell ref="J18:K18"/>
    <mergeCell ref="J19:K19"/>
    <mergeCell ref="J161:K161"/>
    <mergeCell ref="J162:K162"/>
    <mergeCell ref="J20:K20"/>
    <mergeCell ref="C99:P99"/>
    <mergeCell ref="J167:K167"/>
    <mergeCell ref="C8:D8"/>
    <mergeCell ref="E8:J8"/>
    <mergeCell ref="J163:K163"/>
    <mergeCell ref="J153:K153"/>
    <mergeCell ref="J154:K154"/>
    <mergeCell ref="J155:K155"/>
    <mergeCell ref="J158:K158"/>
    <mergeCell ref="J159:K159"/>
    <mergeCell ref="J160:K160"/>
    <mergeCell ref="B1:P1"/>
    <mergeCell ref="C4:J6"/>
    <mergeCell ref="B11:P11"/>
    <mergeCell ref="B15:B16"/>
    <mergeCell ref="C15:D15"/>
    <mergeCell ref="E15:F15"/>
    <mergeCell ref="G15:H15"/>
    <mergeCell ref="I15:K15"/>
    <mergeCell ref="J16:K16"/>
    <mergeCell ref="J164:K164"/>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C75:P75"/>
    <mergeCell ref="C143:P143"/>
    <mergeCell ref="B109:B110"/>
    <mergeCell ref="C100:Q100"/>
    <mergeCell ref="B104:P104"/>
    <mergeCell ref="B105:P105"/>
    <mergeCell ref="B76:B77"/>
    <mergeCell ref="B106:P106"/>
    <mergeCell ref="C108:P108"/>
    <mergeCell ref="R76:S76"/>
    <mergeCell ref="C77:D77"/>
    <mergeCell ref="E77:F77"/>
    <mergeCell ref="G77:H77"/>
    <mergeCell ref="I77:J77"/>
    <mergeCell ref="C76:J76"/>
    <mergeCell ref="K76:P76"/>
    <mergeCell ref="J38:K38"/>
    <mergeCell ref="J39:K39"/>
    <mergeCell ref="B72:P72"/>
    <mergeCell ref="B67:H67"/>
    <mergeCell ref="B68:H68"/>
    <mergeCell ref="B73:P73"/>
    <mergeCell ref="B44:P44"/>
    <mergeCell ref="J31:K31"/>
    <mergeCell ref="J29:K29"/>
    <mergeCell ref="J30:K30"/>
    <mergeCell ref="J32:K32"/>
    <mergeCell ref="J33:K33"/>
    <mergeCell ref="J34:K34"/>
    <mergeCell ref="J35:K35"/>
    <mergeCell ref="J36:K36"/>
    <mergeCell ref="J37:K37"/>
    <mergeCell ref="J28:K28"/>
    <mergeCell ref="J22:K22"/>
    <mergeCell ref="J23:K23"/>
    <mergeCell ref="J24:K24"/>
    <mergeCell ref="J25:K25"/>
    <mergeCell ref="J26:K26"/>
    <mergeCell ref="J27:K27"/>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7.xml><?xml version="1.0" encoding="utf-8"?>
<worksheet xmlns="http://schemas.openxmlformats.org/spreadsheetml/2006/main" xmlns:r="http://schemas.openxmlformats.org/officeDocument/2006/relationships">
  <sheetPr>
    <pageSetUpPr fitToPage="1"/>
  </sheetPr>
  <dimension ref="B1:T112"/>
  <sheetViews>
    <sheetView showGridLines="0" zoomScalePageLayoutView="0" workbookViewId="0" topLeftCell="A1">
      <selection activeCell="A1" sqref="A1"/>
    </sheetView>
  </sheetViews>
  <sheetFormatPr defaultColWidth="9.140625" defaultRowHeight="12.75"/>
  <cols>
    <col min="1" max="1" width="2.57421875" style="487" customWidth="1"/>
    <col min="2" max="2" width="30.28125" style="487" customWidth="1"/>
    <col min="3" max="4" width="9.140625" style="487" customWidth="1"/>
    <col min="5" max="5" width="5.28125" style="487" customWidth="1"/>
    <col min="6" max="7" width="9.140625" style="487" customWidth="1"/>
    <col min="8" max="8" width="6.28125" style="487" customWidth="1"/>
    <col min="9" max="10" width="9.140625" style="487" customWidth="1"/>
    <col min="11" max="11" width="3.7109375" style="487" customWidth="1"/>
    <col min="12" max="13" width="9.140625" style="487" customWidth="1"/>
    <col min="14" max="14" width="4.28125" style="487" customWidth="1"/>
    <col min="15" max="17" width="9.140625" style="487" customWidth="1"/>
    <col min="18" max="18" width="20.8515625" style="487" customWidth="1"/>
    <col min="19" max="19" width="52.140625" style="487" customWidth="1"/>
    <col min="20" max="16384" width="9.140625" style="487" customWidth="1"/>
  </cols>
  <sheetData>
    <row r="1" spans="2:18" ht="14.25">
      <c r="B1" s="1720" t="s">
        <v>0</v>
      </c>
      <c r="C1" s="1720"/>
      <c r="D1" s="1720"/>
      <c r="E1" s="1720"/>
      <c r="F1" s="1720"/>
      <c r="G1" s="1720"/>
      <c r="H1" s="1720"/>
      <c r="I1" s="1720"/>
      <c r="J1" s="1720"/>
      <c r="K1" s="1720"/>
      <c r="L1" s="1721"/>
      <c r="M1" s="1721"/>
      <c r="N1" s="1721"/>
      <c r="O1" s="1721"/>
      <c r="P1" s="1721"/>
      <c r="Q1" s="647"/>
      <c r="R1" s="614"/>
    </row>
    <row r="2" spans="2:18" ht="14.25">
      <c r="B2" s="621"/>
      <c r="C2" s="645"/>
      <c r="D2" s="645"/>
      <c r="E2" s="645"/>
      <c r="F2" s="645"/>
      <c r="G2" s="645"/>
      <c r="H2" s="645"/>
      <c r="I2" s="645"/>
      <c r="J2" s="645"/>
      <c r="K2" s="645"/>
      <c r="L2" s="608"/>
      <c r="M2" s="645"/>
      <c r="N2" s="639"/>
      <c r="O2" s="645"/>
      <c r="P2" s="639"/>
      <c r="Q2" s="639"/>
      <c r="R2" s="607"/>
    </row>
    <row r="3" spans="2:19" ht="58.5" customHeight="1">
      <c r="B3" s="630" t="s">
        <v>4</v>
      </c>
      <c r="C3" s="1722" t="s">
        <v>1424</v>
      </c>
      <c r="D3" s="1722"/>
      <c r="E3" s="1722"/>
      <c r="F3" s="1722"/>
      <c r="G3" s="1722"/>
      <c r="H3" s="1722"/>
      <c r="I3" s="1722"/>
      <c r="J3" s="1722"/>
      <c r="K3" s="657"/>
      <c r="L3" s="1757"/>
      <c r="M3" s="1757"/>
      <c r="N3" s="1757"/>
      <c r="O3" s="1757"/>
      <c r="P3" s="1757"/>
      <c r="Q3" s="657"/>
      <c r="R3" s="607"/>
      <c r="S3" s="3" t="s">
        <v>1</v>
      </c>
    </row>
    <row r="4" spans="2:19" ht="15">
      <c r="B4" s="607"/>
      <c r="C4" s="21" t="s">
        <v>1425</v>
      </c>
      <c r="D4" s="21"/>
      <c r="E4" s="639"/>
      <c r="F4" s="639"/>
      <c r="G4" s="639"/>
      <c r="H4" s="639"/>
      <c r="I4" s="639"/>
      <c r="J4" s="639"/>
      <c r="K4" s="639"/>
      <c r="L4" s="639"/>
      <c r="M4" s="639"/>
      <c r="N4" s="639"/>
      <c r="O4" s="639"/>
      <c r="P4" s="639"/>
      <c r="Q4" s="639"/>
      <c r="R4" s="607"/>
      <c r="S4" s="971" t="s">
        <v>3</v>
      </c>
    </row>
    <row r="5" spans="2:19" ht="15">
      <c r="B5" s="607"/>
      <c r="C5" s="21"/>
      <c r="D5" s="21"/>
      <c r="E5" s="639"/>
      <c r="F5" s="639"/>
      <c r="G5" s="639"/>
      <c r="H5" s="639"/>
      <c r="I5" s="639"/>
      <c r="J5" s="639"/>
      <c r="K5" s="639"/>
      <c r="L5" s="639"/>
      <c r="M5" s="639"/>
      <c r="N5" s="639"/>
      <c r="O5" s="639"/>
      <c r="P5" s="639"/>
      <c r="Q5" s="639"/>
      <c r="R5" s="607"/>
      <c r="S5" s="971" t="s">
        <v>5</v>
      </c>
    </row>
    <row r="6" spans="2:18" ht="12.75">
      <c r="B6" s="607"/>
      <c r="C6" s="607"/>
      <c r="D6" s="607"/>
      <c r="E6" s="607"/>
      <c r="F6" s="607"/>
      <c r="G6" s="607"/>
      <c r="H6" s="607"/>
      <c r="I6" s="607"/>
      <c r="J6" s="607"/>
      <c r="K6" s="607"/>
      <c r="L6" s="607"/>
      <c r="M6" s="607"/>
      <c r="N6" s="607"/>
      <c r="O6" s="607"/>
      <c r="P6" s="607"/>
      <c r="Q6" s="607"/>
      <c r="R6" s="607"/>
    </row>
    <row r="7" spans="2:18" ht="15">
      <c r="B7" s="620" t="s">
        <v>12</v>
      </c>
      <c r="C7" s="34"/>
      <c r="D7" s="34"/>
      <c r="E7" s="639"/>
      <c r="F7" s="639"/>
      <c r="G7" s="639"/>
      <c r="H7" s="639"/>
      <c r="I7" s="639"/>
      <c r="J7" s="639"/>
      <c r="K7" s="639"/>
      <c r="L7" s="639"/>
      <c r="M7" s="639"/>
      <c r="N7" s="639"/>
      <c r="O7" s="639"/>
      <c r="P7" s="639"/>
      <c r="Q7" s="636"/>
      <c r="R7" s="607"/>
    </row>
    <row r="8" spans="2:18" ht="30" customHeight="1">
      <c r="B8" s="1723" t="s">
        <v>1426</v>
      </c>
      <c r="C8" s="1723"/>
      <c r="D8" s="1723"/>
      <c r="E8" s="1723"/>
      <c r="F8" s="1723"/>
      <c r="G8" s="1723"/>
      <c r="H8" s="1723"/>
      <c r="I8" s="1723"/>
      <c r="J8" s="1723"/>
      <c r="K8" s="1723"/>
      <c r="L8" s="1723"/>
      <c r="M8" s="1723"/>
      <c r="N8" s="1723"/>
      <c r="O8" s="1723"/>
      <c r="P8" s="1723"/>
      <c r="Q8" s="646"/>
      <c r="R8" s="611"/>
    </row>
    <row r="9" spans="2:18" ht="21" customHeight="1">
      <c r="B9" s="641" t="s">
        <v>14</v>
      </c>
      <c r="C9" s="624" t="s">
        <v>1427</v>
      </c>
      <c r="D9" s="624"/>
      <c r="E9" s="639"/>
      <c r="F9" s="639"/>
      <c r="G9" s="639"/>
      <c r="H9" s="639"/>
      <c r="I9" s="639"/>
      <c r="J9" s="639"/>
      <c r="K9" s="639"/>
      <c r="L9" s="639"/>
      <c r="M9" s="639"/>
      <c r="N9" s="639"/>
      <c r="O9" s="639"/>
      <c r="P9" s="639"/>
      <c r="Q9" s="639"/>
      <c r="R9" s="607"/>
    </row>
    <row r="10" spans="2:18" ht="12.75">
      <c r="B10" s="612"/>
      <c r="C10" s="625" t="s">
        <v>1428</v>
      </c>
      <c r="D10" s="625"/>
      <c r="E10" s="639"/>
      <c r="F10" s="639"/>
      <c r="G10" s="639"/>
      <c r="H10" s="639"/>
      <c r="I10" s="639"/>
      <c r="J10" s="639"/>
      <c r="K10" s="639"/>
      <c r="L10" s="639"/>
      <c r="M10" s="639"/>
      <c r="N10" s="639"/>
      <c r="O10" s="639"/>
      <c r="P10" s="639"/>
      <c r="Q10" s="639"/>
      <c r="R10" s="607"/>
    </row>
    <row r="11" spans="2:18" ht="12.75">
      <c r="B11" s="612"/>
      <c r="C11" s="625" t="s">
        <v>325</v>
      </c>
      <c r="D11" s="625"/>
      <c r="E11" s="639"/>
      <c r="F11" s="639"/>
      <c r="G11" s="639"/>
      <c r="H11" s="639"/>
      <c r="I11" s="639"/>
      <c r="J11" s="639"/>
      <c r="K11" s="639"/>
      <c r="L11" s="639"/>
      <c r="M11" s="639"/>
      <c r="N11" s="639"/>
      <c r="O11" s="639"/>
      <c r="P11" s="639"/>
      <c r="Q11" s="639"/>
      <c r="R11" s="607"/>
    </row>
    <row r="12" spans="2:20" ht="12.75">
      <c r="B12" s="1751" t="s">
        <v>17</v>
      </c>
      <c r="C12" s="1758" t="s">
        <v>1429</v>
      </c>
      <c r="D12" s="1758"/>
      <c r="E12" s="632"/>
      <c r="F12" s="1758" t="s">
        <v>1430</v>
      </c>
      <c r="G12" s="1758"/>
      <c r="H12" s="632"/>
      <c r="I12" s="1758" t="s">
        <v>1431</v>
      </c>
      <c r="J12" s="1758"/>
      <c r="K12" s="632"/>
      <c r="L12" s="1758" t="s">
        <v>1432</v>
      </c>
      <c r="M12" s="1758"/>
      <c r="N12" s="632"/>
      <c r="O12" s="1764"/>
      <c r="P12" s="1765"/>
      <c r="Q12" s="637"/>
      <c r="R12" s="626"/>
      <c r="S12" s="506"/>
      <c r="T12" s="489"/>
    </row>
    <row r="13" spans="2:18" ht="12.75">
      <c r="B13" s="1752"/>
      <c r="C13" s="664" t="s">
        <v>22</v>
      </c>
      <c r="D13" s="650" t="s">
        <v>23</v>
      </c>
      <c r="E13" s="640"/>
      <c r="F13" s="664" t="s">
        <v>22</v>
      </c>
      <c r="G13" s="650" t="s">
        <v>23</v>
      </c>
      <c r="H13" s="640"/>
      <c r="I13" s="664" t="s">
        <v>22</v>
      </c>
      <c r="J13" s="650" t="s">
        <v>23</v>
      </c>
      <c r="K13" s="640"/>
      <c r="L13" s="664" t="s">
        <v>22</v>
      </c>
      <c r="M13" s="650" t="s">
        <v>23</v>
      </c>
      <c r="N13" s="640"/>
      <c r="O13" s="677"/>
      <c r="P13" s="656"/>
      <c r="Q13" s="607"/>
      <c r="R13" s="607"/>
    </row>
    <row r="14" spans="2:20" ht="13.5" customHeight="1">
      <c r="B14" s="629" t="s">
        <v>25</v>
      </c>
      <c r="C14" s="646">
        <v>6.3933</v>
      </c>
      <c r="D14" s="649" t="s">
        <v>1433</v>
      </c>
      <c r="E14" s="626"/>
      <c r="F14" s="646">
        <v>22.0355</v>
      </c>
      <c r="G14" s="649" t="s">
        <v>1434</v>
      </c>
      <c r="H14" s="626"/>
      <c r="I14" s="646">
        <v>62.8616</v>
      </c>
      <c r="J14" s="649" t="s">
        <v>1435</v>
      </c>
      <c r="K14" s="626"/>
      <c r="L14" s="646">
        <v>8.7096</v>
      </c>
      <c r="M14" s="649" t="s">
        <v>1436</v>
      </c>
      <c r="N14" s="626"/>
      <c r="O14" s="635"/>
      <c r="P14" s="649"/>
      <c r="Q14" s="626"/>
      <c r="R14" s="626"/>
      <c r="S14" s="498"/>
      <c r="T14" s="498"/>
    </row>
    <row r="15" spans="2:20" ht="13.5" customHeight="1">
      <c r="B15" s="629" t="s">
        <v>153</v>
      </c>
      <c r="C15" s="622"/>
      <c r="D15" s="649"/>
      <c r="E15" s="626"/>
      <c r="F15" s="622"/>
      <c r="G15" s="649"/>
      <c r="H15" s="626"/>
      <c r="I15" s="622"/>
      <c r="J15" s="649"/>
      <c r="K15" s="626"/>
      <c r="L15" s="622"/>
      <c r="M15" s="649"/>
      <c r="N15" s="626"/>
      <c r="O15" s="678"/>
      <c r="P15" s="649"/>
      <c r="Q15" s="622"/>
      <c r="R15" s="622"/>
      <c r="S15" s="497"/>
      <c r="T15" s="498"/>
    </row>
    <row r="16" spans="2:20" ht="13.5" customHeight="1">
      <c r="B16" s="676" t="s">
        <v>19</v>
      </c>
      <c r="C16" s="646">
        <v>6.4135</v>
      </c>
      <c r="D16" s="649" t="s">
        <v>1437</v>
      </c>
      <c r="E16" s="626"/>
      <c r="F16" s="646">
        <v>19.6552</v>
      </c>
      <c r="G16" s="649" t="s">
        <v>1438</v>
      </c>
      <c r="H16" s="626"/>
      <c r="I16" s="646">
        <v>61.8836</v>
      </c>
      <c r="J16" s="649" t="s">
        <v>1439</v>
      </c>
      <c r="K16" s="626"/>
      <c r="L16" s="646">
        <v>12.0477</v>
      </c>
      <c r="M16" s="649" t="s">
        <v>1440</v>
      </c>
      <c r="N16" s="626"/>
      <c r="O16" s="635"/>
      <c r="P16" s="649"/>
      <c r="Q16" s="626"/>
      <c r="R16" s="626"/>
      <c r="S16" s="498"/>
      <c r="T16" s="498"/>
    </row>
    <row r="17" spans="2:20" ht="13.5" customHeight="1">
      <c r="B17" s="676" t="s">
        <v>20</v>
      </c>
      <c r="C17" s="646">
        <v>6.3724</v>
      </c>
      <c r="D17" s="649" t="s">
        <v>1441</v>
      </c>
      <c r="E17" s="626"/>
      <c r="F17" s="646">
        <v>24.5033</v>
      </c>
      <c r="G17" s="649" t="s">
        <v>1442</v>
      </c>
      <c r="H17" s="626"/>
      <c r="I17" s="646">
        <v>63.8754</v>
      </c>
      <c r="J17" s="649" t="s">
        <v>1443</v>
      </c>
      <c r="K17" s="626"/>
      <c r="L17" s="646">
        <v>5.2489</v>
      </c>
      <c r="M17" s="649" t="s">
        <v>1444</v>
      </c>
      <c r="N17" s="626"/>
      <c r="O17" s="635"/>
      <c r="P17" s="649"/>
      <c r="Q17" s="626"/>
      <c r="R17" s="626"/>
      <c r="S17" s="498"/>
      <c r="T17" s="498"/>
    </row>
    <row r="18" spans="2:20" ht="13.5" customHeight="1">
      <c r="B18" s="629" t="s">
        <v>31</v>
      </c>
      <c r="C18" s="622"/>
      <c r="D18" s="649"/>
      <c r="E18" s="626"/>
      <c r="F18" s="622"/>
      <c r="G18" s="649"/>
      <c r="H18" s="626"/>
      <c r="I18" s="622"/>
      <c r="J18" s="649"/>
      <c r="K18" s="626"/>
      <c r="L18" s="622"/>
      <c r="M18" s="649"/>
      <c r="N18" s="626"/>
      <c r="O18" s="678"/>
      <c r="P18" s="649"/>
      <c r="Q18" s="622"/>
      <c r="R18" s="622"/>
      <c r="S18" s="497"/>
      <c r="T18" s="498"/>
    </row>
    <row r="19" spans="2:20" ht="13.5" customHeight="1">
      <c r="B19" s="676" t="s">
        <v>44</v>
      </c>
      <c r="C19" s="646">
        <v>6.3417</v>
      </c>
      <c r="D19" s="649" t="s">
        <v>1445</v>
      </c>
      <c r="E19" s="626"/>
      <c r="F19" s="646">
        <v>32.5974</v>
      </c>
      <c r="G19" s="649" t="s">
        <v>1446</v>
      </c>
      <c r="H19" s="626"/>
      <c r="I19" s="646">
        <v>56.0744</v>
      </c>
      <c r="J19" s="649" t="s">
        <v>1447</v>
      </c>
      <c r="K19" s="626"/>
      <c r="L19" s="646">
        <v>4.9865</v>
      </c>
      <c r="M19" s="649" t="s">
        <v>1448</v>
      </c>
      <c r="N19" s="626"/>
      <c r="O19" s="635"/>
      <c r="P19" s="649"/>
      <c r="Q19" s="626"/>
      <c r="R19" s="626"/>
      <c r="S19" s="498"/>
      <c r="T19" s="498"/>
    </row>
    <row r="20" spans="2:20" ht="13.5" customHeight="1">
      <c r="B20" s="676" t="s">
        <v>50</v>
      </c>
      <c r="C20" s="646">
        <v>5.9012</v>
      </c>
      <c r="D20" s="649" t="s">
        <v>1449</v>
      </c>
      <c r="E20" s="626"/>
      <c r="F20" s="646">
        <v>22.1156</v>
      </c>
      <c r="G20" s="649" t="s">
        <v>1450</v>
      </c>
      <c r="H20" s="626"/>
      <c r="I20" s="646">
        <v>64.0128</v>
      </c>
      <c r="J20" s="649" t="s">
        <v>1451</v>
      </c>
      <c r="K20" s="626"/>
      <c r="L20" s="646">
        <v>7.9704</v>
      </c>
      <c r="M20" s="649" t="s">
        <v>1452</v>
      </c>
      <c r="N20" s="626"/>
      <c r="O20" s="635"/>
      <c r="P20" s="649"/>
      <c r="Q20" s="626"/>
      <c r="R20" s="626"/>
      <c r="S20" s="498"/>
      <c r="T20" s="498"/>
    </row>
    <row r="21" spans="2:20" ht="13.5" customHeight="1">
      <c r="B21" s="676" t="s">
        <v>56</v>
      </c>
      <c r="C21" s="646">
        <v>7.1766</v>
      </c>
      <c r="D21" s="649" t="s">
        <v>1453</v>
      </c>
      <c r="E21" s="626"/>
      <c r="F21" s="646">
        <v>14.0666</v>
      </c>
      <c r="G21" s="649" t="s">
        <v>1454</v>
      </c>
      <c r="H21" s="626"/>
      <c r="I21" s="646">
        <v>69.0764</v>
      </c>
      <c r="J21" s="649" t="s">
        <v>1455</v>
      </c>
      <c r="K21" s="626"/>
      <c r="L21" s="646">
        <v>9.6804</v>
      </c>
      <c r="M21" s="649" t="s">
        <v>1456</v>
      </c>
      <c r="N21" s="626"/>
      <c r="O21" s="635"/>
      <c r="P21" s="649"/>
      <c r="Q21" s="626"/>
      <c r="R21" s="626"/>
      <c r="S21" s="498"/>
      <c r="T21" s="498"/>
    </row>
    <row r="22" spans="2:20" ht="13.5" customHeight="1">
      <c r="B22" s="676" t="s">
        <v>62</v>
      </c>
      <c r="C22" s="646">
        <v>7.6877</v>
      </c>
      <c r="D22" s="649" t="s">
        <v>1457</v>
      </c>
      <c r="E22" s="626"/>
      <c r="F22" s="646">
        <v>20.4818</v>
      </c>
      <c r="G22" s="649" t="s">
        <v>1458</v>
      </c>
      <c r="H22" s="626"/>
      <c r="I22" s="646">
        <v>60.9948</v>
      </c>
      <c r="J22" s="649" t="s">
        <v>1459</v>
      </c>
      <c r="K22" s="626"/>
      <c r="L22" s="646">
        <v>10.8358</v>
      </c>
      <c r="M22" s="649" t="s">
        <v>1460</v>
      </c>
      <c r="N22" s="626"/>
      <c r="O22" s="635"/>
      <c r="P22" s="649"/>
      <c r="Q22" s="626"/>
      <c r="R22" s="626"/>
      <c r="S22" s="498"/>
      <c r="T22" s="498"/>
    </row>
    <row r="23" spans="2:20" ht="13.5" customHeight="1">
      <c r="B23" s="676" t="s">
        <v>68</v>
      </c>
      <c r="C23" s="646">
        <v>5.4012</v>
      </c>
      <c r="D23" s="649" t="s">
        <v>1461</v>
      </c>
      <c r="E23" s="626"/>
      <c r="F23" s="646">
        <v>19.8916</v>
      </c>
      <c r="G23" s="649" t="s">
        <v>1462</v>
      </c>
      <c r="H23" s="626"/>
      <c r="I23" s="646">
        <v>63.2474</v>
      </c>
      <c r="J23" s="649" t="s">
        <v>1463</v>
      </c>
      <c r="K23" s="626"/>
      <c r="L23" s="646">
        <v>11.4598</v>
      </c>
      <c r="M23" s="649" t="s">
        <v>1464</v>
      </c>
      <c r="N23" s="626"/>
      <c r="O23" s="635"/>
      <c r="P23" s="649"/>
      <c r="Q23" s="626"/>
      <c r="R23" s="626"/>
      <c r="S23" s="498"/>
      <c r="T23" s="498"/>
    </row>
    <row r="24" spans="2:20" ht="13.5" customHeight="1">
      <c r="B24" s="676" t="s">
        <v>74</v>
      </c>
      <c r="C24" s="646">
        <v>5.0827</v>
      </c>
      <c r="D24" s="649" t="s">
        <v>1465</v>
      </c>
      <c r="E24" s="626"/>
      <c r="F24" s="646">
        <v>15.8456</v>
      </c>
      <c r="G24" s="649" t="s">
        <v>1466</v>
      </c>
      <c r="H24" s="626"/>
      <c r="I24" s="646">
        <v>65.6197</v>
      </c>
      <c r="J24" s="649" t="s">
        <v>1467</v>
      </c>
      <c r="K24" s="626"/>
      <c r="L24" s="646">
        <v>13.4521</v>
      </c>
      <c r="M24" s="649" t="s">
        <v>1468</v>
      </c>
      <c r="N24" s="626"/>
      <c r="O24" s="635"/>
      <c r="P24" s="649"/>
      <c r="Q24" s="626"/>
      <c r="R24" s="626"/>
      <c r="S24" s="498"/>
      <c r="T24" s="498"/>
    </row>
    <row r="25" spans="2:20" ht="13.5" customHeight="1">
      <c r="B25" s="676" t="s">
        <v>80</v>
      </c>
      <c r="C25" s="646">
        <v>3.0018</v>
      </c>
      <c r="D25" s="649" t="s">
        <v>1469</v>
      </c>
      <c r="E25" s="626"/>
      <c r="F25" s="646">
        <v>27.1906</v>
      </c>
      <c r="G25" s="649" t="s">
        <v>1470</v>
      </c>
      <c r="H25" s="626"/>
      <c r="I25" s="646">
        <v>65.794</v>
      </c>
      <c r="J25" s="649" t="s">
        <v>1471</v>
      </c>
      <c r="K25" s="626"/>
      <c r="L25" s="646">
        <v>4.0135</v>
      </c>
      <c r="M25" s="649" t="s">
        <v>1472</v>
      </c>
      <c r="N25" s="626"/>
      <c r="O25" s="635"/>
      <c r="P25" s="649"/>
      <c r="Q25" s="626"/>
      <c r="R25" s="626"/>
      <c r="S25" s="498"/>
      <c r="T25" s="498"/>
    </row>
    <row r="26" spans="2:20" ht="13.5" customHeight="1">
      <c r="B26" s="629" t="s">
        <v>674</v>
      </c>
      <c r="C26" s="622"/>
      <c r="D26" s="649"/>
      <c r="E26" s="626"/>
      <c r="F26" s="622"/>
      <c r="G26" s="649"/>
      <c r="H26" s="626"/>
      <c r="I26" s="622"/>
      <c r="J26" s="649"/>
      <c r="K26" s="626"/>
      <c r="L26" s="622"/>
      <c r="M26" s="649"/>
      <c r="N26" s="626"/>
      <c r="O26" s="678"/>
      <c r="P26" s="649"/>
      <c r="Q26" s="622"/>
      <c r="R26" s="622"/>
      <c r="S26" s="497"/>
      <c r="T26" s="498"/>
    </row>
    <row r="27" spans="2:20" ht="13.5" customHeight="1">
      <c r="B27" s="676" t="s">
        <v>675</v>
      </c>
      <c r="C27" s="646">
        <v>5.5535</v>
      </c>
      <c r="D27" s="649" t="s">
        <v>1473</v>
      </c>
      <c r="E27" s="626"/>
      <c r="F27" s="646">
        <v>32.964</v>
      </c>
      <c r="G27" s="649" t="s">
        <v>1474</v>
      </c>
      <c r="H27" s="626"/>
      <c r="I27" s="646">
        <v>52.3272</v>
      </c>
      <c r="J27" s="649" t="s">
        <v>1475</v>
      </c>
      <c r="K27" s="626"/>
      <c r="L27" s="646">
        <v>9.1553</v>
      </c>
      <c r="M27" s="649" t="s">
        <v>1476</v>
      </c>
      <c r="N27" s="626"/>
      <c r="O27" s="635"/>
      <c r="P27" s="649"/>
      <c r="Q27" s="626"/>
      <c r="R27" s="626"/>
      <c r="S27" s="498"/>
      <c r="T27" s="498"/>
    </row>
    <row r="28" spans="2:20" ht="13.5" customHeight="1">
      <c r="B28" s="676" t="s">
        <v>681</v>
      </c>
      <c r="C28" s="646">
        <v>5.6623</v>
      </c>
      <c r="D28" s="649" t="s">
        <v>1477</v>
      </c>
      <c r="E28" s="626"/>
      <c r="F28" s="646">
        <v>18.6619</v>
      </c>
      <c r="G28" s="649" t="s">
        <v>1478</v>
      </c>
      <c r="H28" s="626"/>
      <c r="I28" s="646">
        <v>66.4676</v>
      </c>
      <c r="J28" s="649" t="s">
        <v>1479</v>
      </c>
      <c r="K28" s="626"/>
      <c r="L28" s="646">
        <v>9.2082</v>
      </c>
      <c r="M28" s="649" t="s">
        <v>1480</v>
      </c>
      <c r="N28" s="626"/>
      <c r="O28" s="635"/>
      <c r="P28" s="649"/>
      <c r="Q28" s="626"/>
      <c r="R28" s="626"/>
      <c r="S28" s="498"/>
      <c r="T28" s="498"/>
    </row>
    <row r="29" spans="2:20" ht="13.5" customHeight="1">
      <c r="B29" s="676" t="s">
        <v>687</v>
      </c>
      <c r="C29" s="646">
        <v>6.8506</v>
      </c>
      <c r="D29" s="649" t="s">
        <v>1481</v>
      </c>
      <c r="E29" s="626"/>
      <c r="F29" s="646">
        <v>7.7286</v>
      </c>
      <c r="G29" s="649" t="s">
        <v>1482</v>
      </c>
      <c r="H29" s="626"/>
      <c r="I29" s="646">
        <v>72.0498</v>
      </c>
      <c r="J29" s="649" t="s">
        <v>1483</v>
      </c>
      <c r="K29" s="626"/>
      <c r="L29" s="646">
        <v>13.371</v>
      </c>
      <c r="M29" s="649" t="s">
        <v>1484</v>
      </c>
      <c r="N29" s="626"/>
      <c r="O29" s="635"/>
      <c r="P29" s="649"/>
      <c r="Q29" s="626"/>
      <c r="R29" s="626"/>
      <c r="S29" s="498"/>
      <c r="T29" s="498"/>
    </row>
    <row r="30" spans="2:20" ht="13.5" customHeight="1">
      <c r="B30" s="676" t="s">
        <v>693</v>
      </c>
      <c r="C30" s="646">
        <v>10.2381</v>
      </c>
      <c r="D30" s="649" t="s">
        <v>1485</v>
      </c>
      <c r="E30" s="626"/>
      <c r="F30" s="646">
        <v>20.0804</v>
      </c>
      <c r="G30" s="649" t="s">
        <v>1486</v>
      </c>
      <c r="H30" s="626"/>
      <c r="I30" s="646">
        <v>54.87</v>
      </c>
      <c r="J30" s="649" t="s">
        <v>1487</v>
      </c>
      <c r="K30" s="626"/>
      <c r="L30" s="646">
        <v>14.8115</v>
      </c>
      <c r="M30" s="649" t="s">
        <v>1488</v>
      </c>
      <c r="N30" s="626"/>
      <c r="O30" s="635"/>
      <c r="P30" s="649"/>
      <c r="Q30" s="626"/>
      <c r="R30" s="626"/>
      <c r="S30" s="498"/>
      <c r="T30" s="498"/>
    </row>
    <row r="31" spans="2:20" ht="13.5" customHeight="1">
      <c r="B31" s="676" t="s">
        <v>699</v>
      </c>
      <c r="C31" s="646">
        <v>4.627</v>
      </c>
      <c r="D31" s="649" t="s">
        <v>1489</v>
      </c>
      <c r="E31" s="626"/>
      <c r="F31" s="646">
        <v>21.1587</v>
      </c>
      <c r="G31" s="649" t="s">
        <v>1490</v>
      </c>
      <c r="H31" s="626"/>
      <c r="I31" s="646">
        <v>57.0989</v>
      </c>
      <c r="J31" s="649" t="s">
        <v>1491</v>
      </c>
      <c r="K31" s="626"/>
      <c r="L31" s="646">
        <v>17.1154</v>
      </c>
      <c r="M31" s="649" t="s">
        <v>1492</v>
      </c>
      <c r="N31" s="626"/>
      <c r="O31" s="635"/>
      <c r="P31" s="649"/>
      <c r="Q31" s="626"/>
      <c r="R31" s="626"/>
      <c r="S31" s="498"/>
      <c r="T31" s="498"/>
    </row>
    <row r="32" spans="2:20" ht="13.5" customHeight="1">
      <c r="B32" s="676" t="s">
        <v>705</v>
      </c>
      <c r="C32" s="646">
        <v>5.0662</v>
      </c>
      <c r="D32" s="649" t="s">
        <v>1493</v>
      </c>
      <c r="E32" s="626"/>
      <c r="F32" s="646">
        <v>14.3089</v>
      </c>
      <c r="G32" s="649" t="s">
        <v>1494</v>
      </c>
      <c r="H32" s="626"/>
      <c r="I32" s="646">
        <v>67.9335</v>
      </c>
      <c r="J32" s="649" t="s">
        <v>1495</v>
      </c>
      <c r="K32" s="626"/>
      <c r="L32" s="646">
        <v>12.6913</v>
      </c>
      <c r="M32" s="649" t="s">
        <v>1496</v>
      </c>
      <c r="N32" s="626"/>
      <c r="O32" s="635"/>
      <c r="P32" s="649"/>
      <c r="Q32" s="626"/>
      <c r="R32" s="626"/>
      <c r="S32" s="498"/>
      <c r="T32" s="498"/>
    </row>
    <row r="33" spans="2:20" ht="13.5" customHeight="1">
      <c r="B33" s="676" t="s">
        <v>711</v>
      </c>
      <c r="C33" s="646" t="e">
        <v>#N/A</v>
      </c>
      <c r="D33" s="649" t="e">
        <v>#N/A</v>
      </c>
      <c r="E33" s="626"/>
      <c r="F33" s="646" t="e">
        <v>#N/A</v>
      </c>
      <c r="G33" s="649" t="e">
        <v>#N/A</v>
      </c>
      <c r="H33" s="626"/>
      <c r="I33" s="646" t="e">
        <v>#N/A</v>
      </c>
      <c r="J33" s="649" t="e">
        <v>#N/A</v>
      </c>
      <c r="K33" s="626"/>
      <c r="L33" s="646" t="e">
        <v>#N/A</v>
      </c>
      <c r="M33" s="649" t="e">
        <v>#N/A</v>
      </c>
      <c r="N33" s="626"/>
      <c r="O33" s="635"/>
      <c r="P33" s="649"/>
      <c r="Q33" s="626"/>
      <c r="R33" s="626"/>
      <c r="S33" s="498"/>
      <c r="T33" s="498"/>
    </row>
    <row r="34" spans="2:20" ht="13.5" customHeight="1">
      <c r="B34" s="629" t="s">
        <v>717</v>
      </c>
      <c r="C34" s="622"/>
      <c r="D34" s="649"/>
      <c r="E34" s="626"/>
      <c r="F34" s="622"/>
      <c r="G34" s="649"/>
      <c r="H34" s="626"/>
      <c r="I34" s="622"/>
      <c r="J34" s="649"/>
      <c r="K34" s="626"/>
      <c r="L34" s="622"/>
      <c r="M34" s="649"/>
      <c r="N34" s="626"/>
      <c r="O34" s="678"/>
      <c r="P34" s="649"/>
      <c r="Q34" s="622"/>
      <c r="R34" s="622"/>
      <c r="S34" s="497"/>
      <c r="T34" s="498"/>
    </row>
    <row r="35" spans="2:20" ht="13.5" customHeight="1">
      <c r="B35" s="676" t="s">
        <v>718</v>
      </c>
      <c r="C35" s="646">
        <v>7.0611</v>
      </c>
      <c r="D35" s="649" t="s">
        <v>1497</v>
      </c>
      <c r="E35" s="626"/>
      <c r="F35" s="646">
        <v>32.2629</v>
      </c>
      <c r="G35" s="649" t="s">
        <v>1498</v>
      </c>
      <c r="H35" s="626"/>
      <c r="I35" s="646">
        <v>59.4944</v>
      </c>
      <c r="J35" s="649" t="s">
        <v>1499</v>
      </c>
      <c r="K35" s="626"/>
      <c r="L35" s="646">
        <v>1.1816</v>
      </c>
      <c r="M35" s="649" t="s">
        <v>1500</v>
      </c>
      <c r="N35" s="626"/>
      <c r="O35" s="635"/>
      <c r="P35" s="649"/>
      <c r="Q35" s="626"/>
      <c r="R35" s="626"/>
      <c r="S35" s="498"/>
      <c r="T35" s="498"/>
    </row>
    <row r="36" spans="2:20" ht="13.5" customHeight="1">
      <c r="B36" s="676" t="s">
        <v>724</v>
      </c>
      <c r="C36" s="646">
        <v>6.1855</v>
      </c>
      <c r="D36" s="649" t="s">
        <v>1501</v>
      </c>
      <c r="E36" s="626"/>
      <c r="F36" s="646">
        <v>26.2252</v>
      </c>
      <c r="G36" s="649" t="s">
        <v>1502</v>
      </c>
      <c r="H36" s="626"/>
      <c r="I36" s="646">
        <v>61.0918</v>
      </c>
      <c r="J36" s="649" t="s">
        <v>1503</v>
      </c>
      <c r="K36" s="626"/>
      <c r="L36" s="646">
        <v>6.4975</v>
      </c>
      <c r="M36" s="649" t="s">
        <v>1504</v>
      </c>
      <c r="N36" s="626"/>
      <c r="O36" s="635"/>
      <c r="P36" s="649"/>
      <c r="Q36" s="626"/>
      <c r="R36" s="626"/>
      <c r="S36" s="498"/>
      <c r="T36" s="498"/>
    </row>
    <row r="37" spans="2:20" ht="13.5" customHeight="1">
      <c r="B37" s="676" t="s">
        <v>730</v>
      </c>
      <c r="C37" s="646">
        <v>7.4595</v>
      </c>
      <c r="D37" s="649" t="s">
        <v>1505</v>
      </c>
      <c r="E37" s="626"/>
      <c r="F37" s="646">
        <v>19.567</v>
      </c>
      <c r="G37" s="649" t="s">
        <v>1506</v>
      </c>
      <c r="H37" s="626"/>
      <c r="I37" s="646">
        <v>66.496</v>
      </c>
      <c r="J37" s="649" t="s">
        <v>1507</v>
      </c>
      <c r="K37" s="626"/>
      <c r="L37" s="646">
        <v>6.4775</v>
      </c>
      <c r="M37" s="649" t="s">
        <v>1508</v>
      </c>
      <c r="N37" s="626"/>
      <c r="O37" s="635"/>
      <c r="P37" s="649"/>
      <c r="Q37" s="626"/>
      <c r="R37" s="626"/>
      <c r="S37" s="498"/>
      <c r="T37" s="498"/>
    </row>
    <row r="38" spans="2:20" ht="13.5" customHeight="1">
      <c r="B38" s="676" t="s">
        <v>736</v>
      </c>
      <c r="C38" s="646">
        <v>5.0696</v>
      </c>
      <c r="D38" s="649" t="s">
        <v>1509</v>
      </c>
      <c r="E38" s="626"/>
      <c r="F38" s="646">
        <v>20.8938</v>
      </c>
      <c r="G38" s="649" t="s">
        <v>1510</v>
      </c>
      <c r="H38" s="626"/>
      <c r="I38" s="646">
        <v>67.2821</v>
      </c>
      <c r="J38" s="649" t="s">
        <v>1511</v>
      </c>
      <c r="K38" s="626"/>
      <c r="L38" s="646">
        <v>6.7545</v>
      </c>
      <c r="M38" s="649" t="s">
        <v>1512</v>
      </c>
      <c r="N38" s="626"/>
      <c r="O38" s="635"/>
      <c r="P38" s="649"/>
      <c r="Q38" s="626"/>
      <c r="R38" s="626"/>
      <c r="S38" s="498"/>
      <c r="T38" s="498"/>
    </row>
    <row r="39" spans="2:20" ht="13.5" customHeight="1">
      <c r="B39" s="676" t="s">
        <v>742</v>
      </c>
      <c r="C39" s="646">
        <v>6.4554</v>
      </c>
      <c r="D39" s="649" t="s">
        <v>1513</v>
      </c>
      <c r="E39" s="626"/>
      <c r="F39" s="646">
        <v>18.1663</v>
      </c>
      <c r="G39" s="649" t="s">
        <v>1514</v>
      </c>
      <c r="H39" s="626"/>
      <c r="I39" s="646">
        <v>71.6194</v>
      </c>
      <c r="J39" s="649" t="s">
        <v>1515</v>
      </c>
      <c r="K39" s="626"/>
      <c r="L39" s="646">
        <v>3.7589</v>
      </c>
      <c r="M39" s="649" t="s">
        <v>1516</v>
      </c>
      <c r="N39" s="626"/>
      <c r="O39" s="635"/>
      <c r="P39" s="649"/>
      <c r="Q39" s="626"/>
      <c r="R39" s="626"/>
      <c r="S39" s="498"/>
      <c r="T39" s="498"/>
    </row>
    <row r="40" spans="2:20" ht="13.5" customHeight="1">
      <c r="B40" s="676" t="s">
        <v>748</v>
      </c>
      <c r="C40" s="646">
        <v>5.1027</v>
      </c>
      <c r="D40" s="649" t="s">
        <v>1517</v>
      </c>
      <c r="E40" s="626"/>
      <c r="F40" s="646">
        <v>17.7201</v>
      </c>
      <c r="G40" s="649" t="s">
        <v>1518</v>
      </c>
      <c r="H40" s="626"/>
      <c r="I40" s="646">
        <v>62.7972</v>
      </c>
      <c r="J40" s="649" t="s">
        <v>1519</v>
      </c>
      <c r="K40" s="626"/>
      <c r="L40" s="646">
        <v>14.38</v>
      </c>
      <c r="M40" s="649" t="s">
        <v>1520</v>
      </c>
      <c r="N40" s="626"/>
      <c r="O40" s="635"/>
      <c r="P40" s="649"/>
      <c r="Q40" s="626"/>
      <c r="R40" s="626"/>
      <c r="S40" s="498"/>
      <c r="T40" s="498"/>
    </row>
    <row r="41" spans="2:20" ht="13.5" customHeight="1">
      <c r="B41" s="676" t="s">
        <v>754</v>
      </c>
      <c r="C41" s="646">
        <v>1.6874</v>
      </c>
      <c r="D41" s="649" t="s">
        <v>1521</v>
      </c>
      <c r="E41" s="626"/>
      <c r="F41" s="646">
        <v>43.2935</v>
      </c>
      <c r="G41" s="649" t="s">
        <v>1522</v>
      </c>
      <c r="H41" s="626"/>
      <c r="I41" s="646">
        <v>55.0191</v>
      </c>
      <c r="J41" s="649" t="s">
        <v>1523</v>
      </c>
      <c r="K41" s="626"/>
      <c r="L41" s="646">
        <v>0</v>
      </c>
      <c r="M41" s="649" t="s">
        <v>1524</v>
      </c>
      <c r="N41" s="626"/>
      <c r="O41" s="635"/>
      <c r="P41" s="649"/>
      <c r="Q41" s="626"/>
      <c r="R41" s="626"/>
      <c r="S41" s="498"/>
      <c r="T41" s="498"/>
    </row>
    <row r="42" spans="2:20" ht="13.5" customHeight="1">
      <c r="B42" s="629" t="s">
        <v>87</v>
      </c>
      <c r="C42" s="645"/>
      <c r="D42" s="649"/>
      <c r="E42" s="626"/>
      <c r="F42" s="622"/>
      <c r="G42" s="649"/>
      <c r="H42" s="626"/>
      <c r="I42" s="622"/>
      <c r="J42" s="649"/>
      <c r="K42" s="626"/>
      <c r="L42" s="622"/>
      <c r="M42" s="649"/>
      <c r="N42" s="626"/>
      <c r="O42" s="678"/>
      <c r="P42" s="649"/>
      <c r="Q42" s="626"/>
      <c r="R42" s="626"/>
      <c r="S42" s="498"/>
      <c r="T42" s="498"/>
    </row>
    <row r="43" spans="2:20" ht="13.5" customHeight="1">
      <c r="B43" s="676" t="s">
        <v>87</v>
      </c>
      <c r="C43" s="646">
        <v>2.9859</v>
      </c>
      <c r="D43" s="649" t="s">
        <v>1525</v>
      </c>
      <c r="E43" s="626"/>
      <c r="F43" s="646">
        <v>19.9288</v>
      </c>
      <c r="G43" s="649" t="s">
        <v>1526</v>
      </c>
      <c r="H43" s="626"/>
      <c r="I43" s="646">
        <v>66.8082</v>
      </c>
      <c r="J43" s="649" t="s">
        <v>1527</v>
      </c>
      <c r="K43" s="626"/>
      <c r="L43" s="646">
        <v>10.2771</v>
      </c>
      <c r="M43" s="649" t="s">
        <v>1528</v>
      </c>
      <c r="N43" s="626"/>
      <c r="O43" s="635"/>
      <c r="P43" s="649"/>
      <c r="Q43" s="626"/>
      <c r="R43" s="626"/>
      <c r="S43" s="498"/>
      <c r="T43" s="498"/>
    </row>
    <row r="44" spans="2:20" ht="13.5" customHeight="1">
      <c r="B44" s="676" t="s">
        <v>326</v>
      </c>
      <c r="C44" s="646">
        <v>1.435</v>
      </c>
      <c r="D44" s="649" t="s">
        <v>1529</v>
      </c>
      <c r="E44" s="626"/>
      <c r="F44" s="646">
        <v>16.2441</v>
      </c>
      <c r="G44" s="649" t="s">
        <v>1530</v>
      </c>
      <c r="H44" s="626"/>
      <c r="I44" s="646">
        <v>66.7653</v>
      </c>
      <c r="J44" s="649" t="s">
        <v>1531</v>
      </c>
      <c r="K44" s="626"/>
      <c r="L44" s="646">
        <v>15.5556</v>
      </c>
      <c r="M44" s="649" t="s">
        <v>1532</v>
      </c>
      <c r="N44" s="626"/>
      <c r="O44" s="635"/>
      <c r="P44" s="649"/>
      <c r="Q44" s="626"/>
      <c r="R44" s="626"/>
      <c r="S44" s="498"/>
      <c r="T44" s="498"/>
    </row>
    <row r="45" spans="2:20" ht="13.5" customHeight="1">
      <c r="B45" s="676" t="s">
        <v>327</v>
      </c>
      <c r="C45" s="646">
        <v>4.2267</v>
      </c>
      <c r="D45" s="649" t="s">
        <v>1533</v>
      </c>
      <c r="E45" s="626"/>
      <c r="F45" s="646">
        <v>22.8766</v>
      </c>
      <c r="G45" s="649" t="s">
        <v>1534</v>
      </c>
      <c r="H45" s="626"/>
      <c r="I45" s="646">
        <v>66.8426</v>
      </c>
      <c r="J45" s="649" t="s">
        <v>1535</v>
      </c>
      <c r="K45" s="626"/>
      <c r="L45" s="646">
        <v>6.0542</v>
      </c>
      <c r="M45" s="649" t="s">
        <v>384</v>
      </c>
      <c r="N45" s="626"/>
      <c r="O45" s="635"/>
      <c r="P45" s="649"/>
      <c r="Q45" s="626"/>
      <c r="R45" s="626"/>
      <c r="S45" s="498"/>
      <c r="T45" s="498"/>
    </row>
    <row r="46" spans="2:20" ht="13.5" customHeight="1">
      <c r="B46" s="629" t="s">
        <v>93</v>
      </c>
      <c r="C46" s="645"/>
      <c r="D46" s="649"/>
      <c r="E46" s="626"/>
      <c r="F46" s="622"/>
      <c r="G46" s="649"/>
      <c r="H46" s="626"/>
      <c r="I46" s="622"/>
      <c r="J46" s="649"/>
      <c r="K46" s="626"/>
      <c r="L46" s="622"/>
      <c r="M46" s="649"/>
      <c r="N46" s="626"/>
      <c r="O46" s="678"/>
      <c r="P46" s="649"/>
      <c r="Q46" s="626"/>
      <c r="R46" s="626"/>
      <c r="S46" s="498"/>
      <c r="T46" s="498"/>
    </row>
    <row r="47" spans="2:20" ht="13.5" customHeight="1">
      <c r="B47" s="676" t="s">
        <v>93</v>
      </c>
      <c r="C47" s="646">
        <v>7.9556</v>
      </c>
      <c r="D47" s="649" t="s">
        <v>1536</v>
      </c>
      <c r="E47" s="626"/>
      <c r="F47" s="646">
        <v>35.0953</v>
      </c>
      <c r="G47" s="649" t="s">
        <v>1537</v>
      </c>
      <c r="H47" s="626"/>
      <c r="I47" s="646">
        <v>53.5578</v>
      </c>
      <c r="J47" s="649" t="s">
        <v>1538</v>
      </c>
      <c r="K47" s="626"/>
      <c r="L47" s="646">
        <v>3.3913</v>
      </c>
      <c r="M47" s="649" t="s">
        <v>1539</v>
      </c>
      <c r="N47" s="626"/>
      <c r="O47" s="635"/>
      <c r="P47" s="649"/>
      <c r="Q47" s="626"/>
      <c r="R47" s="626"/>
      <c r="S47" s="498"/>
      <c r="T47" s="498"/>
    </row>
    <row r="48" spans="2:20" ht="13.5" customHeight="1">
      <c r="B48" s="676" t="s">
        <v>780</v>
      </c>
      <c r="C48" s="646">
        <v>1.9645</v>
      </c>
      <c r="D48" s="649" t="s">
        <v>1540</v>
      </c>
      <c r="E48" s="626"/>
      <c r="F48" s="646">
        <v>32.6407</v>
      </c>
      <c r="G48" s="649" t="s">
        <v>1541</v>
      </c>
      <c r="H48" s="626"/>
      <c r="I48" s="646">
        <v>59.5003</v>
      </c>
      <c r="J48" s="649" t="s">
        <v>1542</v>
      </c>
      <c r="K48" s="626"/>
      <c r="L48" s="646">
        <v>5.8945</v>
      </c>
      <c r="M48" s="649" t="s">
        <v>1543</v>
      </c>
      <c r="N48" s="626"/>
      <c r="O48" s="635"/>
      <c r="P48" s="649"/>
      <c r="Q48" s="626"/>
      <c r="R48" s="626"/>
      <c r="S48" s="498"/>
      <c r="T48" s="498"/>
    </row>
    <row r="49" spans="2:20" ht="13.5" customHeight="1">
      <c r="B49" s="676" t="s">
        <v>786</v>
      </c>
      <c r="C49" s="646">
        <v>13.5508</v>
      </c>
      <c r="D49" s="649" t="s">
        <v>1544</v>
      </c>
      <c r="E49" s="626"/>
      <c r="F49" s="646">
        <v>37.3878</v>
      </c>
      <c r="G49" s="649" t="s">
        <v>1545</v>
      </c>
      <c r="H49" s="626"/>
      <c r="I49" s="646">
        <v>48.008</v>
      </c>
      <c r="J49" s="649" t="s">
        <v>1546</v>
      </c>
      <c r="K49" s="626"/>
      <c r="L49" s="646">
        <v>1.0534</v>
      </c>
      <c r="M49" s="649" t="s">
        <v>1547</v>
      </c>
      <c r="N49" s="626"/>
      <c r="O49" s="635"/>
      <c r="P49" s="649"/>
      <c r="Q49" s="626"/>
      <c r="R49" s="626"/>
      <c r="S49" s="498"/>
      <c r="T49" s="498"/>
    </row>
    <row r="50" spans="2:20" ht="13.5" customHeight="1">
      <c r="B50" s="629" t="s">
        <v>99</v>
      </c>
      <c r="C50" s="645"/>
      <c r="D50" s="649"/>
      <c r="E50" s="626"/>
      <c r="F50" s="622"/>
      <c r="G50" s="649"/>
      <c r="H50" s="626"/>
      <c r="I50" s="622"/>
      <c r="J50" s="649"/>
      <c r="K50" s="626"/>
      <c r="L50" s="622"/>
      <c r="M50" s="649"/>
      <c r="N50" s="626"/>
      <c r="O50" s="678"/>
      <c r="P50" s="649"/>
      <c r="Q50" s="626"/>
      <c r="R50" s="626"/>
      <c r="S50" s="498"/>
      <c r="T50" s="498"/>
    </row>
    <row r="51" spans="2:20" ht="13.5" customHeight="1">
      <c r="B51" s="676" t="s">
        <v>99</v>
      </c>
      <c r="C51" s="646">
        <v>9.7217</v>
      </c>
      <c r="D51" s="649" t="s">
        <v>1548</v>
      </c>
      <c r="E51" s="626"/>
      <c r="F51" s="646">
        <v>35.0867</v>
      </c>
      <c r="G51" s="649" t="s">
        <v>1549</v>
      </c>
      <c r="H51" s="626"/>
      <c r="I51" s="646">
        <v>54.5799</v>
      </c>
      <c r="J51" s="649" t="s">
        <v>1550</v>
      </c>
      <c r="K51" s="626"/>
      <c r="L51" s="646">
        <v>0.6118</v>
      </c>
      <c r="M51" s="649" t="s">
        <v>1551</v>
      </c>
      <c r="N51" s="626"/>
      <c r="O51" s="635"/>
      <c r="P51" s="649"/>
      <c r="Q51" s="626"/>
      <c r="R51" s="626"/>
      <c r="S51" s="498"/>
      <c r="T51" s="498"/>
    </row>
    <row r="52" spans="2:20" ht="13.5" customHeight="1">
      <c r="B52" s="676" t="s">
        <v>797</v>
      </c>
      <c r="C52" s="646">
        <v>11.3498</v>
      </c>
      <c r="D52" s="649" t="s">
        <v>1552</v>
      </c>
      <c r="E52" s="626"/>
      <c r="F52" s="646">
        <v>35.3435</v>
      </c>
      <c r="G52" s="649" t="s">
        <v>1553</v>
      </c>
      <c r="H52" s="626"/>
      <c r="I52" s="646">
        <v>52.5925</v>
      </c>
      <c r="J52" s="649" t="s">
        <v>1554</v>
      </c>
      <c r="K52" s="626"/>
      <c r="L52" s="646">
        <v>0.7142</v>
      </c>
      <c r="M52" s="649" t="s">
        <v>1555</v>
      </c>
      <c r="N52" s="626"/>
      <c r="O52" s="635"/>
      <c r="P52" s="649"/>
      <c r="Q52" s="626"/>
      <c r="R52" s="626"/>
      <c r="S52" s="498"/>
      <c r="T52" s="498"/>
    </row>
    <row r="53" spans="2:20" ht="13.5" customHeight="1">
      <c r="B53" s="676" t="s">
        <v>803</v>
      </c>
      <c r="C53" s="646" t="e">
        <v>#N/A</v>
      </c>
      <c r="D53" s="649" t="e">
        <v>#N/A</v>
      </c>
      <c r="E53" s="626"/>
      <c r="F53" s="646" t="e">
        <v>#N/A</v>
      </c>
      <c r="G53" s="649" t="e">
        <v>#N/A</v>
      </c>
      <c r="H53" s="626"/>
      <c r="I53" s="646" t="e">
        <v>#N/A</v>
      </c>
      <c r="J53" s="649" t="e">
        <v>#N/A</v>
      </c>
      <c r="K53" s="626"/>
      <c r="L53" s="646" t="e">
        <v>#N/A</v>
      </c>
      <c r="M53" s="649" t="e">
        <v>#N/A</v>
      </c>
      <c r="N53" s="626"/>
      <c r="O53" s="635"/>
      <c r="P53" s="649"/>
      <c r="Q53" s="626"/>
      <c r="R53" s="626"/>
      <c r="S53" s="498"/>
      <c r="T53" s="498"/>
    </row>
    <row r="54" spans="2:20" ht="13.5" customHeight="1">
      <c r="B54" s="629" t="s">
        <v>105</v>
      </c>
      <c r="C54" s="645"/>
      <c r="D54" s="649"/>
      <c r="E54" s="626"/>
      <c r="F54" s="622"/>
      <c r="G54" s="649"/>
      <c r="H54" s="626"/>
      <c r="I54" s="622"/>
      <c r="J54" s="649"/>
      <c r="K54" s="626"/>
      <c r="L54" s="622"/>
      <c r="M54" s="649"/>
      <c r="N54" s="626"/>
      <c r="O54" s="678"/>
      <c r="P54" s="649"/>
      <c r="Q54" s="626"/>
      <c r="R54" s="626"/>
      <c r="S54" s="498"/>
      <c r="T54" s="498"/>
    </row>
    <row r="55" spans="2:20" ht="13.5" customHeight="1">
      <c r="B55" s="676" t="s">
        <v>105</v>
      </c>
      <c r="C55" s="646">
        <v>7.1637</v>
      </c>
      <c r="D55" s="649" t="s">
        <v>1556</v>
      </c>
      <c r="E55" s="626"/>
      <c r="F55" s="646">
        <v>20.2256</v>
      </c>
      <c r="G55" s="649" t="s">
        <v>1557</v>
      </c>
      <c r="H55" s="626"/>
      <c r="I55" s="646">
        <v>63.4781</v>
      </c>
      <c r="J55" s="649" t="s">
        <v>1558</v>
      </c>
      <c r="K55" s="626"/>
      <c r="L55" s="646">
        <v>9.1325</v>
      </c>
      <c r="M55" s="649" t="s">
        <v>1559</v>
      </c>
      <c r="N55" s="626"/>
      <c r="O55" s="635"/>
      <c r="P55" s="649"/>
      <c r="Q55" s="626"/>
      <c r="R55" s="626"/>
      <c r="S55" s="498"/>
      <c r="T55" s="498"/>
    </row>
    <row r="56" spans="2:20" ht="13.5" customHeight="1">
      <c r="B56" s="676" t="s">
        <v>814</v>
      </c>
      <c r="C56" s="646">
        <v>7.1185</v>
      </c>
      <c r="D56" s="649" t="s">
        <v>1560</v>
      </c>
      <c r="E56" s="626"/>
      <c r="F56" s="646">
        <v>16.5806</v>
      </c>
      <c r="G56" s="649" t="s">
        <v>1561</v>
      </c>
      <c r="H56" s="626"/>
      <c r="I56" s="646">
        <v>63.8707</v>
      </c>
      <c r="J56" s="649" t="s">
        <v>1562</v>
      </c>
      <c r="K56" s="626"/>
      <c r="L56" s="646">
        <v>12.4303</v>
      </c>
      <c r="M56" s="649" t="s">
        <v>1563</v>
      </c>
      <c r="N56" s="626"/>
      <c r="O56" s="635"/>
      <c r="P56" s="649"/>
      <c r="Q56" s="626"/>
      <c r="R56" s="626"/>
      <c r="S56" s="498"/>
      <c r="T56" s="498"/>
    </row>
    <row r="57" spans="2:20" ht="13.5" customHeight="1">
      <c r="B57" s="676" t="s">
        <v>820</v>
      </c>
      <c r="C57" s="646">
        <v>7.2102</v>
      </c>
      <c r="D57" s="649" t="s">
        <v>1564</v>
      </c>
      <c r="E57" s="626"/>
      <c r="F57" s="646">
        <v>23.9767</v>
      </c>
      <c r="G57" s="649" t="s">
        <v>1565</v>
      </c>
      <c r="H57" s="626"/>
      <c r="I57" s="646">
        <v>63.0742</v>
      </c>
      <c r="J57" s="649" t="s">
        <v>1566</v>
      </c>
      <c r="K57" s="626"/>
      <c r="L57" s="646">
        <v>5.7389</v>
      </c>
      <c r="M57" s="649" t="s">
        <v>1567</v>
      </c>
      <c r="N57" s="626"/>
      <c r="O57" s="635"/>
      <c r="P57" s="649"/>
      <c r="Q57" s="626"/>
      <c r="R57" s="626"/>
      <c r="S57" s="498"/>
      <c r="T57" s="498"/>
    </row>
    <row r="58" spans="2:20" ht="13.5" customHeight="1">
      <c r="B58" s="651" t="s">
        <v>826</v>
      </c>
      <c r="C58" s="645"/>
      <c r="D58" s="649"/>
      <c r="E58" s="626"/>
      <c r="F58" s="634"/>
      <c r="G58" s="649"/>
      <c r="H58" s="626"/>
      <c r="I58" s="622"/>
      <c r="J58" s="649"/>
      <c r="K58" s="626"/>
      <c r="L58" s="634"/>
      <c r="M58" s="649"/>
      <c r="N58" s="626"/>
      <c r="O58" s="678"/>
      <c r="P58" s="649"/>
      <c r="Q58" s="626"/>
      <c r="R58" s="626"/>
      <c r="S58" s="498"/>
      <c r="T58" s="498"/>
    </row>
    <row r="59" spans="2:20" ht="13.5" customHeight="1">
      <c r="B59" s="631" t="s">
        <v>112</v>
      </c>
      <c r="C59" s="646">
        <v>8.3978</v>
      </c>
      <c r="D59" s="649" t="s">
        <v>1568</v>
      </c>
      <c r="E59" s="626"/>
      <c r="F59" s="646">
        <v>28.3052</v>
      </c>
      <c r="G59" s="649" t="s">
        <v>1569</v>
      </c>
      <c r="H59" s="626"/>
      <c r="I59" s="646">
        <v>58.7896</v>
      </c>
      <c r="J59" s="649" t="s">
        <v>1570</v>
      </c>
      <c r="K59" s="626"/>
      <c r="L59" s="646">
        <v>4.5073</v>
      </c>
      <c r="M59" s="649" t="s">
        <v>1571</v>
      </c>
      <c r="N59" s="626"/>
      <c r="O59" s="635"/>
      <c r="P59" s="649"/>
      <c r="Q59" s="626"/>
      <c r="R59" s="626"/>
      <c r="S59" s="498"/>
      <c r="T59" s="498"/>
    </row>
    <row r="60" spans="2:20" ht="13.5" customHeight="1">
      <c r="B60" s="631" t="s">
        <v>118</v>
      </c>
      <c r="C60" s="646">
        <v>10.8184</v>
      </c>
      <c r="D60" s="649" t="s">
        <v>1572</v>
      </c>
      <c r="E60" s="622"/>
      <c r="F60" s="646">
        <v>21.8957</v>
      </c>
      <c r="G60" s="649" t="s">
        <v>1573</v>
      </c>
      <c r="H60" s="622"/>
      <c r="I60" s="646">
        <v>58.0027</v>
      </c>
      <c r="J60" s="649" t="s">
        <v>1574</v>
      </c>
      <c r="K60" s="622"/>
      <c r="L60" s="646">
        <v>9.2832</v>
      </c>
      <c r="M60" s="649" t="s">
        <v>1575</v>
      </c>
      <c r="N60" s="622"/>
      <c r="O60" s="635"/>
      <c r="P60" s="649"/>
      <c r="Q60" s="626"/>
      <c r="R60" s="626"/>
      <c r="S60" s="498"/>
      <c r="T60" s="498"/>
    </row>
    <row r="61" spans="2:20" ht="13.5" customHeight="1">
      <c r="B61" s="631" t="s">
        <v>124</v>
      </c>
      <c r="C61" s="646">
        <v>7.7606</v>
      </c>
      <c r="D61" s="649" t="s">
        <v>1576</v>
      </c>
      <c r="E61" s="622"/>
      <c r="F61" s="646">
        <v>18.7493</v>
      </c>
      <c r="G61" s="649" t="s">
        <v>1577</v>
      </c>
      <c r="H61" s="622"/>
      <c r="I61" s="646">
        <v>61.7011</v>
      </c>
      <c r="J61" s="649" t="s">
        <v>1578</v>
      </c>
      <c r="K61" s="622"/>
      <c r="L61" s="646">
        <v>11.789</v>
      </c>
      <c r="M61" s="649" t="s">
        <v>1579</v>
      </c>
      <c r="N61" s="622"/>
      <c r="O61" s="635"/>
      <c r="P61" s="649"/>
      <c r="Q61" s="626"/>
      <c r="R61" s="626"/>
      <c r="S61" s="498"/>
      <c r="T61" s="498"/>
    </row>
    <row r="62" spans="2:20" ht="13.5" customHeight="1">
      <c r="B62" s="631" t="s">
        <v>130</v>
      </c>
      <c r="C62" s="646">
        <v>4.8286</v>
      </c>
      <c r="D62" s="649" t="s">
        <v>1580</v>
      </c>
      <c r="E62" s="622"/>
      <c r="F62" s="646">
        <v>19.0241</v>
      </c>
      <c r="G62" s="649" t="s">
        <v>1581</v>
      </c>
      <c r="H62" s="622"/>
      <c r="I62" s="646">
        <v>67.7434</v>
      </c>
      <c r="J62" s="649" t="s">
        <v>1582</v>
      </c>
      <c r="K62" s="622"/>
      <c r="L62" s="646">
        <v>8.404</v>
      </c>
      <c r="M62" s="649" t="s">
        <v>1583</v>
      </c>
      <c r="N62" s="622"/>
      <c r="O62" s="635"/>
      <c r="P62" s="649"/>
      <c r="Q62" s="626"/>
      <c r="R62" s="626"/>
      <c r="S62" s="498"/>
      <c r="T62" s="498"/>
    </row>
    <row r="63" spans="2:20" ht="13.5" customHeight="1">
      <c r="B63" s="631" t="s">
        <v>136</v>
      </c>
      <c r="C63" s="646">
        <v>3.6754</v>
      </c>
      <c r="D63" s="649" t="s">
        <v>1584</v>
      </c>
      <c r="E63" s="622"/>
      <c r="F63" s="646">
        <v>24.2754</v>
      </c>
      <c r="G63" s="649" t="s">
        <v>1585</v>
      </c>
      <c r="H63" s="622"/>
      <c r="I63" s="646">
        <v>63.7689</v>
      </c>
      <c r="J63" s="649" t="s">
        <v>1586</v>
      </c>
      <c r="K63" s="622"/>
      <c r="L63" s="646">
        <v>8.2802</v>
      </c>
      <c r="M63" s="649" t="s">
        <v>1587</v>
      </c>
      <c r="N63" s="622"/>
      <c r="O63" s="635"/>
      <c r="P63" s="649"/>
      <c r="Q63" s="626"/>
      <c r="R63" s="626"/>
      <c r="S63" s="498"/>
      <c r="T63" s="498"/>
    </row>
    <row r="64" spans="2:20" ht="13.5" customHeight="1">
      <c r="B64" s="651" t="s">
        <v>851</v>
      </c>
      <c r="C64" s="645"/>
      <c r="D64" s="649"/>
      <c r="E64" s="622"/>
      <c r="F64" s="634"/>
      <c r="G64" s="649"/>
      <c r="H64" s="622"/>
      <c r="I64" s="622"/>
      <c r="J64" s="649"/>
      <c r="K64" s="622"/>
      <c r="L64" s="634"/>
      <c r="M64" s="649"/>
      <c r="N64" s="622"/>
      <c r="O64" s="678"/>
      <c r="P64" s="649"/>
      <c r="Q64" s="626"/>
      <c r="R64" s="626"/>
      <c r="S64" s="498"/>
      <c r="T64" s="498"/>
    </row>
    <row r="65" spans="2:20" ht="13.5" customHeight="1">
      <c r="B65" s="631" t="s">
        <v>852</v>
      </c>
      <c r="C65" s="646">
        <v>10.0639</v>
      </c>
      <c r="D65" s="649" t="s">
        <v>1588</v>
      </c>
      <c r="E65" s="622"/>
      <c r="F65" s="646">
        <v>25.9557</v>
      </c>
      <c r="G65" s="649" t="s">
        <v>1589</v>
      </c>
      <c r="H65" s="622"/>
      <c r="I65" s="646">
        <v>56.6842</v>
      </c>
      <c r="J65" s="649" t="s">
        <v>1590</v>
      </c>
      <c r="K65" s="622"/>
      <c r="L65" s="646">
        <v>7.2962</v>
      </c>
      <c r="M65" s="649" t="s">
        <v>1591</v>
      </c>
      <c r="N65" s="622"/>
      <c r="O65" s="635"/>
      <c r="P65" s="649"/>
      <c r="Q65" s="626"/>
      <c r="R65" s="626"/>
      <c r="S65" s="498"/>
      <c r="T65" s="498"/>
    </row>
    <row r="66" spans="2:20" ht="13.5" customHeight="1">
      <c r="B66" s="631" t="s">
        <v>858</v>
      </c>
      <c r="C66" s="646">
        <v>10.3024</v>
      </c>
      <c r="D66" s="649" t="s">
        <v>1592</v>
      </c>
      <c r="E66" s="622"/>
      <c r="F66" s="646">
        <v>20.1445</v>
      </c>
      <c r="G66" s="649" t="s">
        <v>1593</v>
      </c>
      <c r="H66" s="622"/>
      <c r="I66" s="646">
        <v>56.3085</v>
      </c>
      <c r="J66" s="649" t="s">
        <v>1594</v>
      </c>
      <c r="K66" s="622"/>
      <c r="L66" s="646">
        <v>13.2446</v>
      </c>
      <c r="M66" s="649" t="s">
        <v>1595</v>
      </c>
      <c r="N66" s="622"/>
      <c r="O66" s="635"/>
      <c r="P66" s="649"/>
      <c r="Q66" s="626"/>
      <c r="R66" s="626"/>
      <c r="S66" s="498"/>
      <c r="T66" s="498"/>
    </row>
    <row r="67" spans="2:20" ht="13.5" customHeight="1">
      <c r="B67" s="631" t="s">
        <v>864</v>
      </c>
      <c r="C67" s="646">
        <v>5.8881</v>
      </c>
      <c r="D67" s="649" t="s">
        <v>1596</v>
      </c>
      <c r="E67" s="622"/>
      <c r="F67" s="646">
        <v>18.6547</v>
      </c>
      <c r="G67" s="649" t="s">
        <v>1597</v>
      </c>
      <c r="H67" s="622"/>
      <c r="I67" s="646">
        <v>59.4257</v>
      </c>
      <c r="J67" s="649" t="s">
        <v>1598</v>
      </c>
      <c r="K67" s="622"/>
      <c r="L67" s="646">
        <v>16.0315</v>
      </c>
      <c r="M67" s="649" t="s">
        <v>1599</v>
      </c>
      <c r="N67" s="622"/>
      <c r="O67" s="635"/>
      <c r="P67" s="649"/>
      <c r="Q67" s="626"/>
      <c r="R67" s="626"/>
      <c r="S67" s="498"/>
      <c r="T67" s="498"/>
    </row>
    <row r="68" spans="2:20" ht="13.5" customHeight="1">
      <c r="B68" s="631" t="s">
        <v>870</v>
      </c>
      <c r="C68" s="646">
        <v>5.8822</v>
      </c>
      <c r="D68" s="649" t="s">
        <v>1600</v>
      </c>
      <c r="E68" s="622"/>
      <c r="F68" s="646">
        <v>14.7403</v>
      </c>
      <c r="G68" s="649" t="s">
        <v>1601</v>
      </c>
      <c r="H68" s="622"/>
      <c r="I68" s="646">
        <v>67.7321</v>
      </c>
      <c r="J68" s="649" t="s">
        <v>1602</v>
      </c>
      <c r="K68" s="622"/>
      <c r="L68" s="646">
        <v>11.6454</v>
      </c>
      <c r="M68" s="649" t="s">
        <v>1603</v>
      </c>
      <c r="N68" s="622"/>
      <c r="O68" s="635"/>
      <c r="P68" s="649"/>
      <c r="Q68" s="626"/>
      <c r="R68" s="626"/>
      <c r="S68" s="498"/>
      <c r="T68" s="498"/>
    </row>
    <row r="69" spans="2:20" ht="13.5" customHeight="1">
      <c r="B69" s="631" t="s">
        <v>876</v>
      </c>
      <c r="C69" s="646">
        <v>3.1001</v>
      </c>
      <c r="D69" s="649" t="s">
        <v>1604</v>
      </c>
      <c r="E69" s="622"/>
      <c r="F69" s="646">
        <v>21.2743</v>
      </c>
      <c r="G69" s="649" t="s">
        <v>1605</v>
      </c>
      <c r="H69" s="622"/>
      <c r="I69" s="646">
        <v>64.7737</v>
      </c>
      <c r="J69" s="649" t="s">
        <v>1606</v>
      </c>
      <c r="K69" s="622"/>
      <c r="L69" s="646">
        <v>10.8518</v>
      </c>
      <c r="M69" s="649" t="s">
        <v>1607</v>
      </c>
      <c r="N69" s="622"/>
      <c r="O69" s="635"/>
      <c r="P69" s="649"/>
      <c r="Q69" s="626"/>
      <c r="R69" s="626"/>
      <c r="S69" s="498"/>
      <c r="T69" s="498"/>
    </row>
    <row r="70" spans="2:20" ht="13.5" customHeight="1">
      <c r="B70" s="651" t="s">
        <v>882</v>
      </c>
      <c r="C70" s="645"/>
      <c r="D70" s="649"/>
      <c r="E70" s="622"/>
      <c r="F70" s="634"/>
      <c r="G70" s="649"/>
      <c r="H70" s="622"/>
      <c r="I70" s="622"/>
      <c r="J70" s="649"/>
      <c r="K70" s="622"/>
      <c r="L70" s="634"/>
      <c r="M70" s="649"/>
      <c r="N70" s="622"/>
      <c r="O70" s="678"/>
      <c r="P70" s="649"/>
      <c r="Q70" s="626"/>
      <c r="R70" s="626"/>
      <c r="S70" s="498"/>
      <c r="T70" s="498"/>
    </row>
    <row r="71" spans="2:20" ht="13.5" customHeight="1">
      <c r="B71" s="631" t="s">
        <v>883</v>
      </c>
      <c r="C71" s="646">
        <v>6.2047</v>
      </c>
      <c r="D71" s="649" t="s">
        <v>1608</v>
      </c>
      <c r="E71" s="622"/>
      <c r="F71" s="646">
        <v>31.398</v>
      </c>
      <c r="G71" s="649" t="s">
        <v>1609</v>
      </c>
      <c r="H71" s="622"/>
      <c r="I71" s="646">
        <v>61.5611</v>
      </c>
      <c r="J71" s="649" t="s">
        <v>1610</v>
      </c>
      <c r="K71" s="622"/>
      <c r="L71" s="646">
        <v>0.8363</v>
      </c>
      <c r="M71" s="649" t="s">
        <v>1611</v>
      </c>
      <c r="N71" s="622"/>
      <c r="O71" s="635"/>
      <c r="P71" s="649"/>
      <c r="Q71" s="626"/>
      <c r="R71" s="626"/>
      <c r="S71" s="498"/>
      <c r="T71" s="498"/>
    </row>
    <row r="72" spans="2:20" ht="13.5" customHeight="1">
      <c r="B72" s="631" t="s">
        <v>889</v>
      </c>
      <c r="C72" s="646">
        <v>11.4411</v>
      </c>
      <c r="D72" s="649" t="s">
        <v>1612</v>
      </c>
      <c r="E72" s="622"/>
      <c r="F72" s="646">
        <v>24.0089</v>
      </c>
      <c r="G72" s="649" t="s">
        <v>1613</v>
      </c>
      <c r="H72" s="622"/>
      <c r="I72" s="646">
        <v>60.047</v>
      </c>
      <c r="J72" s="649" t="s">
        <v>1614</v>
      </c>
      <c r="K72" s="622"/>
      <c r="L72" s="646">
        <v>4.503</v>
      </c>
      <c r="M72" s="649" t="s">
        <v>1615</v>
      </c>
      <c r="N72" s="622"/>
      <c r="O72" s="635"/>
      <c r="P72" s="649"/>
      <c r="Q72" s="626"/>
      <c r="R72" s="626"/>
      <c r="S72" s="498"/>
      <c r="T72" s="498"/>
    </row>
    <row r="73" spans="2:20" ht="13.5" customHeight="1">
      <c r="B73" s="631" t="s">
        <v>895</v>
      </c>
      <c r="C73" s="646">
        <v>9.9886</v>
      </c>
      <c r="D73" s="649" t="s">
        <v>1616</v>
      </c>
      <c r="E73" s="622"/>
      <c r="F73" s="646">
        <v>18.8619</v>
      </c>
      <c r="G73" s="649" t="s">
        <v>1617</v>
      </c>
      <c r="H73" s="622"/>
      <c r="I73" s="646">
        <v>64.4086</v>
      </c>
      <c r="J73" s="649" t="s">
        <v>1618</v>
      </c>
      <c r="K73" s="622"/>
      <c r="L73" s="646">
        <v>6.7409</v>
      </c>
      <c r="M73" s="649" t="s">
        <v>1619</v>
      </c>
      <c r="N73" s="622"/>
      <c r="O73" s="635"/>
      <c r="P73" s="649"/>
      <c r="Q73" s="626"/>
      <c r="R73" s="626"/>
      <c r="S73" s="498"/>
      <c r="T73" s="498"/>
    </row>
    <row r="74" spans="2:20" ht="13.5" customHeight="1">
      <c r="B74" s="631" t="s">
        <v>901</v>
      </c>
      <c r="C74" s="646">
        <v>3.8243</v>
      </c>
      <c r="D74" s="649" t="s">
        <v>1620</v>
      </c>
      <c r="E74" s="622"/>
      <c r="F74" s="646">
        <v>23.1071</v>
      </c>
      <c r="G74" s="649" t="s">
        <v>1621</v>
      </c>
      <c r="H74" s="622"/>
      <c r="I74" s="646">
        <v>67.7542</v>
      </c>
      <c r="J74" s="649" t="s">
        <v>1622</v>
      </c>
      <c r="K74" s="622"/>
      <c r="L74" s="646">
        <v>5.3145</v>
      </c>
      <c r="M74" s="649" t="s">
        <v>1623</v>
      </c>
      <c r="N74" s="622"/>
      <c r="O74" s="635"/>
      <c r="P74" s="649"/>
      <c r="Q74" s="626"/>
      <c r="R74" s="626"/>
      <c r="S74" s="498"/>
      <c r="T74" s="498"/>
    </row>
    <row r="75" spans="2:20" ht="13.5" customHeight="1">
      <c r="B75" s="675" t="s">
        <v>907</v>
      </c>
      <c r="C75" s="668">
        <v>4.1636</v>
      </c>
      <c r="D75" s="654" t="s">
        <v>1624</v>
      </c>
      <c r="E75" s="674"/>
      <c r="F75" s="668">
        <v>26.8222</v>
      </c>
      <c r="G75" s="654" t="s">
        <v>1625</v>
      </c>
      <c r="H75" s="674"/>
      <c r="I75" s="668">
        <v>62.9163</v>
      </c>
      <c r="J75" s="654" t="s">
        <v>1626</v>
      </c>
      <c r="K75" s="674"/>
      <c r="L75" s="668">
        <v>6.0979</v>
      </c>
      <c r="M75" s="654" t="s">
        <v>1627</v>
      </c>
      <c r="N75" s="674"/>
      <c r="O75" s="635"/>
      <c r="P75" s="649"/>
      <c r="Q75" s="626"/>
      <c r="R75" s="626"/>
      <c r="S75" s="498"/>
      <c r="T75" s="498"/>
    </row>
    <row r="76" spans="2:20" ht="12.75">
      <c r="B76" s="34" t="s">
        <v>1628</v>
      </c>
      <c r="C76" s="646"/>
      <c r="D76" s="646"/>
      <c r="E76" s="611"/>
      <c r="F76" s="611"/>
      <c r="G76" s="613"/>
      <c r="H76" s="646"/>
      <c r="I76" s="646"/>
      <c r="J76" s="611"/>
      <c r="K76" s="611"/>
      <c r="L76" s="611"/>
      <c r="M76" s="611"/>
      <c r="N76" s="639"/>
      <c r="O76" s="611"/>
      <c r="P76" s="646"/>
      <c r="Q76" s="646"/>
      <c r="R76" s="611"/>
      <c r="S76" s="522"/>
      <c r="T76" s="522"/>
    </row>
    <row r="77" spans="2:20" ht="12.75">
      <c r="B77" s="34" t="s">
        <v>143</v>
      </c>
      <c r="C77" s="646"/>
      <c r="D77" s="646"/>
      <c r="E77" s="611"/>
      <c r="F77" s="611"/>
      <c r="G77" s="613"/>
      <c r="H77" s="646"/>
      <c r="I77" s="646"/>
      <c r="J77" s="611"/>
      <c r="K77" s="611"/>
      <c r="L77" s="611"/>
      <c r="M77" s="611"/>
      <c r="N77" s="639"/>
      <c r="O77" s="611"/>
      <c r="P77" s="646"/>
      <c r="Q77" s="646"/>
      <c r="R77" s="611"/>
      <c r="S77" s="522"/>
      <c r="T77" s="522"/>
    </row>
    <row r="78" spans="2:20" ht="12.75">
      <c r="B78" s="34"/>
      <c r="C78" s="646"/>
      <c r="D78" s="646"/>
      <c r="E78" s="611"/>
      <c r="F78" s="611"/>
      <c r="G78" s="613"/>
      <c r="H78" s="646"/>
      <c r="I78" s="646"/>
      <c r="J78" s="611"/>
      <c r="K78" s="611"/>
      <c r="L78" s="611"/>
      <c r="M78" s="611"/>
      <c r="N78" s="639"/>
      <c r="O78" s="611"/>
      <c r="P78" s="646"/>
      <c r="Q78" s="646"/>
      <c r="R78" s="611"/>
      <c r="S78" s="522"/>
      <c r="T78" s="522"/>
    </row>
    <row r="79" spans="2:18" ht="15">
      <c r="B79" s="619" t="s">
        <v>144</v>
      </c>
      <c r="C79" s="646"/>
      <c r="D79" s="646"/>
      <c r="E79" s="611"/>
      <c r="F79" s="611"/>
      <c r="G79" s="639"/>
      <c r="H79" s="646"/>
      <c r="I79" s="646"/>
      <c r="J79" s="611"/>
      <c r="K79" s="611"/>
      <c r="L79" s="611"/>
      <c r="M79" s="611"/>
      <c r="N79" s="639"/>
      <c r="O79" s="611"/>
      <c r="P79" s="646"/>
      <c r="Q79" s="646"/>
      <c r="R79" s="611"/>
    </row>
    <row r="80" spans="2:18" ht="53.25" customHeight="1">
      <c r="B80" s="1723" t="s">
        <v>145</v>
      </c>
      <c r="C80" s="1723"/>
      <c r="D80" s="1723"/>
      <c r="E80" s="1723"/>
      <c r="F80" s="1723"/>
      <c r="G80" s="1723"/>
      <c r="H80" s="1723"/>
      <c r="I80" s="1723"/>
      <c r="J80" s="1723"/>
      <c r="K80" s="1723"/>
      <c r="L80" s="1723"/>
      <c r="M80" s="1723"/>
      <c r="N80" s="1723"/>
      <c r="O80" s="1723"/>
      <c r="P80" s="1723"/>
      <c r="Q80" s="646"/>
      <c r="R80" s="611"/>
    </row>
    <row r="81" spans="2:20" ht="20.25" customHeight="1">
      <c r="B81" s="623" t="s">
        <v>146</v>
      </c>
      <c r="C81" s="624" t="s">
        <v>1427</v>
      </c>
      <c r="D81" s="624"/>
      <c r="E81" s="616"/>
      <c r="F81" s="616"/>
      <c r="G81" s="617"/>
      <c r="H81" s="615"/>
      <c r="I81" s="615"/>
      <c r="J81" s="616"/>
      <c r="K81" s="616"/>
      <c r="L81" s="616"/>
      <c r="M81" s="616"/>
      <c r="N81" s="617"/>
      <c r="O81" s="616"/>
      <c r="P81" s="615"/>
      <c r="Q81" s="615"/>
      <c r="R81" s="616"/>
      <c r="S81" s="498"/>
      <c r="T81" s="498"/>
    </row>
    <row r="82" spans="2:20" ht="12.75">
      <c r="B82" s="618"/>
      <c r="C82" s="625" t="s">
        <v>147</v>
      </c>
      <c r="D82" s="625"/>
      <c r="E82" s="616"/>
      <c r="F82" s="616"/>
      <c r="G82" s="617"/>
      <c r="H82" s="615"/>
      <c r="I82" s="615"/>
      <c r="J82" s="616"/>
      <c r="K82" s="616"/>
      <c r="L82" s="616"/>
      <c r="M82" s="616"/>
      <c r="N82" s="617"/>
      <c r="O82" s="616"/>
      <c r="P82" s="615"/>
      <c r="Q82" s="615"/>
      <c r="R82" s="616"/>
      <c r="S82" s="498"/>
      <c r="T82" s="497"/>
    </row>
    <row r="83" spans="2:20" ht="12.75">
      <c r="B83" s="618"/>
      <c r="C83" s="625" t="s">
        <v>148</v>
      </c>
      <c r="D83" s="625"/>
      <c r="E83" s="616"/>
      <c r="F83" s="616"/>
      <c r="G83" s="617"/>
      <c r="H83" s="615"/>
      <c r="I83" s="615"/>
      <c r="J83" s="616"/>
      <c r="K83" s="616"/>
      <c r="L83" s="616"/>
      <c r="M83" s="616"/>
      <c r="N83" s="617"/>
      <c r="O83" s="616"/>
      <c r="P83" s="615"/>
      <c r="Q83" s="615"/>
      <c r="R83" s="616"/>
      <c r="S83" s="498"/>
      <c r="T83" s="497"/>
    </row>
    <row r="84" spans="2:19" ht="12.75">
      <c r="B84" s="659" t="s">
        <v>149</v>
      </c>
      <c r="C84" s="1726" t="s">
        <v>913</v>
      </c>
      <c r="D84" s="1726"/>
      <c r="E84" s="1726"/>
      <c r="F84" s="1726"/>
      <c r="G84" s="1726"/>
      <c r="H84" s="1726"/>
      <c r="I84" s="1726"/>
      <c r="J84" s="1726"/>
      <c r="K84" s="1726"/>
      <c r="L84" s="1726"/>
      <c r="M84" s="1726"/>
      <c r="N84" s="673"/>
      <c r="O84" s="1770" t="s">
        <v>152</v>
      </c>
      <c r="P84" s="1771"/>
      <c r="Q84" s="658"/>
      <c r="R84" s="639"/>
      <c r="S84" s="522"/>
    </row>
    <row r="85" spans="2:19" ht="12.75">
      <c r="B85" s="667"/>
      <c r="C85" s="1762" t="s">
        <v>1429</v>
      </c>
      <c r="D85" s="1762"/>
      <c r="E85" s="1762"/>
      <c r="F85" s="1762" t="s">
        <v>1629</v>
      </c>
      <c r="G85" s="1762"/>
      <c r="H85" s="1762"/>
      <c r="I85" s="1762" t="s">
        <v>1431</v>
      </c>
      <c r="J85" s="1762"/>
      <c r="K85" s="1762"/>
      <c r="L85" s="1762" t="s">
        <v>1630</v>
      </c>
      <c r="M85" s="1762"/>
      <c r="N85" s="1762"/>
      <c r="O85" s="1772"/>
      <c r="P85" s="1773"/>
      <c r="Q85" s="679"/>
      <c r="R85" s="639"/>
      <c r="S85" s="522"/>
    </row>
    <row r="86" spans="2:20" ht="12.75">
      <c r="B86" s="661" t="s">
        <v>153</v>
      </c>
      <c r="C86" s="615"/>
      <c r="D86" s="617"/>
      <c r="E86" s="617"/>
      <c r="F86" s="615"/>
      <c r="G86" s="617"/>
      <c r="H86" s="617"/>
      <c r="I86" s="615"/>
      <c r="J86" s="617"/>
      <c r="K86" s="617"/>
      <c r="L86" s="615"/>
      <c r="M86" s="617"/>
      <c r="N86" s="617"/>
      <c r="O86" s="1768"/>
      <c r="P86" s="1769"/>
      <c r="Q86" s="671"/>
      <c r="R86" s="617"/>
      <c r="S86" s="497"/>
      <c r="T86" s="498"/>
    </row>
    <row r="87" spans="2:20" ht="12.75">
      <c r="B87" s="627" t="s">
        <v>154</v>
      </c>
      <c r="C87" s="638">
        <v>1.0162986223269221</v>
      </c>
      <c r="D87" s="652" t="s">
        <v>1631</v>
      </c>
      <c r="E87" s="617" t="s">
        <v>156</v>
      </c>
      <c r="F87" s="638">
        <v>0.8064339061359231</v>
      </c>
      <c r="G87" s="652" t="s">
        <v>1632</v>
      </c>
      <c r="H87" s="617" t="s">
        <v>161</v>
      </c>
      <c r="I87" s="638">
        <v>0.968340040957199</v>
      </c>
      <c r="J87" s="652" t="s">
        <v>1633</v>
      </c>
      <c r="K87" s="617" t="s">
        <v>156</v>
      </c>
      <c r="L87" s="638">
        <v>2.2564322593680393</v>
      </c>
      <c r="M87" s="652" t="s">
        <v>1634</v>
      </c>
      <c r="N87" s="617" t="s">
        <v>161</v>
      </c>
      <c r="O87" s="1768" t="s">
        <v>157</v>
      </c>
      <c r="P87" s="1769"/>
      <c r="Q87" s="671"/>
      <c r="R87" s="617"/>
      <c r="S87" s="497"/>
      <c r="T87" s="498"/>
    </row>
    <row r="88" spans="2:20" ht="12.75">
      <c r="B88" s="661" t="s">
        <v>158</v>
      </c>
      <c r="C88" s="638"/>
      <c r="D88" s="652"/>
      <c r="E88" s="617"/>
      <c r="F88" s="638"/>
      <c r="G88" s="652"/>
      <c r="H88" s="617"/>
      <c r="I88" s="638"/>
      <c r="J88" s="652"/>
      <c r="K88" s="617"/>
      <c r="L88" s="638"/>
      <c r="M88" s="652"/>
      <c r="N88" s="617"/>
      <c r="O88" s="1768"/>
      <c r="P88" s="1769"/>
      <c r="Q88" s="671"/>
      <c r="R88" s="617"/>
      <c r="S88" s="497"/>
      <c r="T88" s="498"/>
    </row>
    <row r="89" spans="2:20" ht="12.75">
      <c r="B89" s="627" t="s">
        <v>159</v>
      </c>
      <c r="C89" s="638">
        <v>0.37707474927804174</v>
      </c>
      <c r="D89" s="652" t="s">
        <v>1635</v>
      </c>
      <c r="E89" s="617" t="s">
        <v>161</v>
      </c>
      <c r="F89" s="638">
        <v>0.8259865889905331</v>
      </c>
      <c r="G89" s="652" t="s">
        <v>1636</v>
      </c>
      <c r="H89" s="617" t="s">
        <v>156</v>
      </c>
      <c r="I89" s="638">
        <v>1.0910002525932085</v>
      </c>
      <c r="J89" s="652" t="s">
        <v>1637</v>
      </c>
      <c r="K89" s="617" t="s">
        <v>161</v>
      </c>
      <c r="L89" s="638">
        <v>1.447538687457443</v>
      </c>
      <c r="M89" s="652" t="s">
        <v>1638</v>
      </c>
      <c r="N89" s="617" t="s">
        <v>161</v>
      </c>
      <c r="O89" s="1768" t="s">
        <v>162</v>
      </c>
      <c r="P89" s="1769"/>
      <c r="Q89" s="671"/>
      <c r="R89" s="617"/>
      <c r="S89" s="497"/>
      <c r="T89" s="498"/>
    </row>
    <row r="90" spans="2:20" ht="12.75">
      <c r="B90" s="627" t="s">
        <v>163</v>
      </c>
      <c r="C90" s="638">
        <v>0.17473521403263176</v>
      </c>
      <c r="D90" s="652" t="s">
        <v>1639</v>
      </c>
      <c r="E90" s="617" t="s">
        <v>161</v>
      </c>
      <c r="F90" s="638">
        <v>0.7364368289443758</v>
      </c>
      <c r="G90" s="652" t="s">
        <v>1640</v>
      </c>
      <c r="H90" s="617" t="s">
        <v>156</v>
      </c>
      <c r="I90" s="638">
        <v>1.1097642295426033</v>
      </c>
      <c r="J90" s="652" t="s">
        <v>1641</v>
      </c>
      <c r="K90" s="617" t="s">
        <v>156</v>
      </c>
      <c r="L90" s="638">
        <v>1.5761573271927254</v>
      </c>
      <c r="M90" s="652" t="s">
        <v>1642</v>
      </c>
      <c r="N90" s="617" t="s">
        <v>161</v>
      </c>
      <c r="O90" s="1768" t="s">
        <v>157</v>
      </c>
      <c r="P90" s="1769"/>
      <c r="Q90" s="671"/>
      <c r="R90" s="617"/>
      <c r="S90" s="497"/>
      <c r="T90" s="498"/>
    </row>
    <row r="91" spans="2:20" ht="12.75">
      <c r="B91" s="627" t="s">
        <v>165</v>
      </c>
      <c r="C91" s="638">
        <v>0.5603359273731872</v>
      </c>
      <c r="D91" s="652" t="s">
        <v>1643</v>
      </c>
      <c r="E91" s="617" t="s">
        <v>161</v>
      </c>
      <c r="F91" s="638">
        <v>0.8917126589988196</v>
      </c>
      <c r="G91" s="652" t="s">
        <v>1644</v>
      </c>
      <c r="H91" s="617" t="s">
        <v>156</v>
      </c>
      <c r="I91" s="638">
        <v>1.0749352027549883</v>
      </c>
      <c r="J91" s="652" t="s">
        <v>1645</v>
      </c>
      <c r="K91" s="617" t="s">
        <v>156</v>
      </c>
      <c r="L91" s="638">
        <v>1.2398513522458847</v>
      </c>
      <c r="M91" s="652" t="s">
        <v>1646</v>
      </c>
      <c r="N91" s="617" t="s">
        <v>156</v>
      </c>
      <c r="O91" s="1768" t="s">
        <v>157</v>
      </c>
      <c r="P91" s="1769"/>
      <c r="Q91" s="671"/>
      <c r="R91" s="617"/>
      <c r="S91" s="497"/>
      <c r="T91" s="498"/>
    </row>
    <row r="92" spans="2:20" ht="12.75">
      <c r="B92" s="669" t="s">
        <v>93</v>
      </c>
      <c r="C92" s="638"/>
      <c r="D92" s="652"/>
      <c r="E92" s="617"/>
      <c r="F92" s="638"/>
      <c r="G92" s="652"/>
      <c r="H92" s="617"/>
      <c r="I92" s="638"/>
      <c r="J92" s="652"/>
      <c r="K92" s="617"/>
      <c r="L92" s="638"/>
      <c r="M92" s="652"/>
      <c r="N92" s="617"/>
      <c r="O92" s="1768"/>
      <c r="P92" s="1769"/>
      <c r="Q92" s="671"/>
      <c r="R92" s="617"/>
      <c r="S92" s="497"/>
      <c r="T92" s="498"/>
    </row>
    <row r="93" spans="2:20" ht="12.75">
      <c r="B93" s="627" t="s">
        <v>167</v>
      </c>
      <c r="C93" s="638">
        <v>1.2956585239950864</v>
      </c>
      <c r="D93" s="652" t="s">
        <v>1647</v>
      </c>
      <c r="E93" s="617" t="s">
        <v>156</v>
      </c>
      <c r="F93" s="638">
        <v>1.5318633127311516</v>
      </c>
      <c r="G93" s="652" t="s">
        <v>1648</v>
      </c>
      <c r="H93" s="617" t="s">
        <v>161</v>
      </c>
      <c r="I93" s="638">
        <v>0.8645839032099192</v>
      </c>
      <c r="J93" s="652" t="s">
        <v>1649</v>
      </c>
      <c r="K93" s="617" t="s">
        <v>156</v>
      </c>
      <c r="L93" s="638">
        <v>0.4443413326891612</v>
      </c>
      <c r="M93" s="652" t="s">
        <v>1650</v>
      </c>
      <c r="N93" s="617" t="s">
        <v>156</v>
      </c>
      <c r="O93" s="1768" t="s">
        <v>162</v>
      </c>
      <c r="P93" s="1769"/>
      <c r="Q93" s="671"/>
      <c r="R93" s="617"/>
      <c r="S93" s="497"/>
      <c r="T93" s="498"/>
    </row>
    <row r="94" spans="2:20" ht="12.75">
      <c r="B94" s="627" t="s">
        <v>169</v>
      </c>
      <c r="C94" s="638">
        <v>0.2984079777898527</v>
      </c>
      <c r="D94" s="652" t="s">
        <v>1651</v>
      </c>
      <c r="E94" s="617" t="s">
        <v>156</v>
      </c>
      <c r="F94" s="638">
        <v>1.5842765595812454</v>
      </c>
      <c r="G94" s="652" t="s">
        <v>1652</v>
      </c>
      <c r="H94" s="617" t="s">
        <v>161</v>
      </c>
      <c r="I94" s="638">
        <v>0.9849908004129998</v>
      </c>
      <c r="J94" s="652" t="s">
        <v>1653</v>
      </c>
      <c r="K94" s="617" t="s">
        <v>156</v>
      </c>
      <c r="L94" s="638">
        <v>0.4990284591894868</v>
      </c>
      <c r="M94" s="652" t="s">
        <v>1654</v>
      </c>
      <c r="N94" s="617" t="s">
        <v>156</v>
      </c>
      <c r="O94" s="1768" t="s">
        <v>157</v>
      </c>
      <c r="P94" s="1769"/>
      <c r="Q94" s="671"/>
      <c r="R94" s="617"/>
      <c r="S94" s="497"/>
      <c r="T94" s="498"/>
    </row>
    <row r="95" spans="2:20" ht="12.75">
      <c r="B95" s="627" t="s">
        <v>171</v>
      </c>
      <c r="C95" s="638">
        <v>2.437729026563683</v>
      </c>
      <c r="D95" s="652" t="s">
        <v>1655</v>
      </c>
      <c r="E95" s="617" t="s">
        <v>161</v>
      </c>
      <c r="F95" s="638">
        <v>1.4902099609101935</v>
      </c>
      <c r="G95" s="652" t="s">
        <v>1656</v>
      </c>
      <c r="H95" s="617" t="s">
        <v>161</v>
      </c>
      <c r="I95" s="638">
        <v>0.754830709141319</v>
      </c>
      <c r="J95" s="652" t="s">
        <v>1657</v>
      </c>
      <c r="K95" s="617" t="s">
        <v>161</v>
      </c>
      <c r="L95" s="638">
        <v>0.340141807113249</v>
      </c>
      <c r="M95" s="652" t="s">
        <v>1658</v>
      </c>
      <c r="N95" s="617" t="s">
        <v>161</v>
      </c>
      <c r="O95" s="1768" t="s">
        <v>157</v>
      </c>
      <c r="P95" s="1769"/>
      <c r="Q95" s="671"/>
      <c r="R95" s="617"/>
      <c r="S95" s="497"/>
      <c r="T95" s="498"/>
    </row>
    <row r="96" spans="2:20" ht="12.75">
      <c r="B96" s="669" t="s">
        <v>99</v>
      </c>
      <c r="C96" s="638"/>
      <c r="D96" s="652"/>
      <c r="E96" s="617"/>
      <c r="F96" s="638"/>
      <c r="G96" s="652"/>
      <c r="H96" s="617"/>
      <c r="I96" s="638"/>
      <c r="J96" s="652"/>
      <c r="K96" s="617"/>
      <c r="L96" s="638"/>
      <c r="M96" s="652"/>
      <c r="N96" s="617"/>
      <c r="O96" s="1768"/>
      <c r="P96" s="1769"/>
      <c r="Q96" s="671"/>
      <c r="R96" s="617"/>
      <c r="S96" s="497"/>
      <c r="T96" s="498"/>
    </row>
    <row r="97" spans="2:20" ht="12.75">
      <c r="B97" s="627" t="s">
        <v>173</v>
      </c>
      <c r="C97" s="638">
        <v>1.6362326337674742</v>
      </c>
      <c r="D97" s="652" t="s">
        <v>1659</v>
      </c>
      <c r="E97" s="617" t="s">
        <v>156</v>
      </c>
      <c r="F97" s="638">
        <v>1.8004768592407558</v>
      </c>
      <c r="G97" s="652" t="s">
        <v>1660</v>
      </c>
      <c r="H97" s="617" t="s">
        <v>161</v>
      </c>
      <c r="I97" s="638">
        <v>0.8693159816017135</v>
      </c>
      <c r="J97" s="652" t="s">
        <v>1661</v>
      </c>
      <c r="K97" s="617" t="s">
        <v>156</v>
      </c>
      <c r="L97" s="638">
        <v>0.09886489914327301</v>
      </c>
      <c r="M97" s="652" t="s">
        <v>1662</v>
      </c>
      <c r="N97" s="617" t="s">
        <v>161</v>
      </c>
      <c r="O97" s="1768" t="s">
        <v>162</v>
      </c>
      <c r="P97" s="1769"/>
      <c r="Q97" s="671"/>
      <c r="R97" s="617"/>
      <c r="S97" s="497"/>
      <c r="T97" s="498"/>
    </row>
    <row r="98" spans="2:20" ht="12.75">
      <c r="B98" s="627" t="s">
        <v>175</v>
      </c>
      <c r="C98" s="638">
        <v>1.9965731936568356</v>
      </c>
      <c r="D98" s="652" t="s">
        <v>1663</v>
      </c>
      <c r="E98" s="617" t="s">
        <v>156</v>
      </c>
      <c r="F98" s="638">
        <v>1.9507766666473567</v>
      </c>
      <c r="G98" s="652" t="s">
        <v>1664</v>
      </c>
      <c r="H98" s="617" t="s">
        <v>161</v>
      </c>
      <c r="I98" s="638">
        <v>0.8350967897851858</v>
      </c>
      <c r="J98" s="652" t="s">
        <v>1665</v>
      </c>
      <c r="K98" s="617" t="s">
        <v>156</v>
      </c>
      <c r="L98" s="638">
        <v>0.053539913015751756</v>
      </c>
      <c r="M98" s="652" t="s">
        <v>1666</v>
      </c>
      <c r="N98" s="617" t="s">
        <v>161</v>
      </c>
      <c r="O98" s="1768" t="s">
        <v>157</v>
      </c>
      <c r="P98" s="1769"/>
      <c r="Q98" s="671"/>
      <c r="R98" s="617"/>
      <c r="S98" s="497"/>
      <c r="T98" s="498"/>
    </row>
    <row r="99" spans="2:20" ht="12.75">
      <c r="B99" s="627" t="s">
        <v>177</v>
      </c>
      <c r="C99" s="638" t="e">
        <v>#N/A</v>
      </c>
      <c r="D99" s="670" t="e">
        <v>#N/A</v>
      </c>
      <c r="E99" s="617"/>
      <c r="F99" s="638" t="e">
        <v>#N/A</v>
      </c>
      <c r="G99" s="670" t="e">
        <v>#N/A</v>
      </c>
      <c r="H99" s="617"/>
      <c r="I99" s="638" t="e">
        <v>#N/A</v>
      </c>
      <c r="J99" s="670" t="e">
        <v>#N/A</v>
      </c>
      <c r="K99" s="617"/>
      <c r="L99" s="638" t="e">
        <v>#N/A</v>
      </c>
      <c r="M99" s="670" t="e">
        <v>#N/A</v>
      </c>
      <c r="N99" s="617"/>
      <c r="O99" s="1768" t="s">
        <v>157</v>
      </c>
      <c r="P99" s="1769"/>
      <c r="Q99" s="671"/>
      <c r="R99" s="617"/>
      <c r="S99" s="497"/>
      <c r="T99" s="498"/>
    </row>
    <row r="100" spans="2:20" ht="12.75">
      <c r="B100" s="662" t="s">
        <v>179</v>
      </c>
      <c r="C100" s="638"/>
      <c r="D100" s="652"/>
      <c r="E100" s="617"/>
      <c r="F100" s="638"/>
      <c r="G100" s="652"/>
      <c r="H100" s="617"/>
      <c r="I100" s="638"/>
      <c r="J100" s="652"/>
      <c r="K100" s="617"/>
      <c r="L100" s="638"/>
      <c r="M100" s="652"/>
      <c r="N100" s="617"/>
      <c r="O100" s="1768"/>
      <c r="P100" s="1769"/>
      <c r="Q100" s="671"/>
      <c r="R100" s="617"/>
      <c r="S100" s="497"/>
      <c r="T100" s="498"/>
    </row>
    <row r="101" spans="2:20" ht="12.75">
      <c r="B101" s="627" t="s">
        <v>180</v>
      </c>
      <c r="C101" s="638">
        <v>0.3614758975834477</v>
      </c>
      <c r="D101" s="652" t="s">
        <v>1667</v>
      </c>
      <c r="E101" s="617" t="s">
        <v>161</v>
      </c>
      <c r="F101" s="638">
        <v>0.79592112611396</v>
      </c>
      <c r="G101" s="652" t="s">
        <v>1668</v>
      </c>
      <c r="H101" s="617" t="s">
        <v>156</v>
      </c>
      <c r="I101" s="638">
        <v>1.1575307982398657</v>
      </c>
      <c r="J101" s="652" t="s">
        <v>1669</v>
      </c>
      <c r="K101" s="617" t="s">
        <v>156</v>
      </c>
      <c r="L101" s="638">
        <v>1.3970295443483092</v>
      </c>
      <c r="M101" s="652" t="s">
        <v>1670</v>
      </c>
      <c r="N101" s="617" t="s">
        <v>156</v>
      </c>
      <c r="O101" s="1768" t="s">
        <v>182</v>
      </c>
      <c r="P101" s="1769"/>
      <c r="Q101" s="671"/>
      <c r="R101" s="617"/>
      <c r="S101" s="497"/>
      <c r="T101" s="498"/>
    </row>
    <row r="102" spans="2:20" ht="12.75">
      <c r="B102" s="627" t="s">
        <v>183</v>
      </c>
      <c r="C102" s="638">
        <v>0.4159518930812757</v>
      </c>
      <c r="D102" s="652" t="s">
        <v>1671</v>
      </c>
      <c r="E102" s="617" t="s">
        <v>156</v>
      </c>
      <c r="F102" s="638">
        <v>0.6903963165271693</v>
      </c>
      <c r="G102" s="652" t="s">
        <v>1672</v>
      </c>
      <c r="H102" s="617" t="s">
        <v>156</v>
      </c>
      <c r="I102" s="638">
        <v>1.2200319030348972</v>
      </c>
      <c r="J102" s="652" t="s">
        <v>1673</v>
      </c>
      <c r="K102" s="617" t="s">
        <v>156</v>
      </c>
      <c r="L102" s="638">
        <v>1.0952241636102402</v>
      </c>
      <c r="M102" s="652" t="s">
        <v>1674</v>
      </c>
      <c r="N102" s="617" t="s">
        <v>156</v>
      </c>
      <c r="O102" s="1768" t="s">
        <v>182</v>
      </c>
      <c r="P102" s="1769"/>
      <c r="Q102" s="671"/>
      <c r="R102" s="617"/>
      <c r="S102" s="497"/>
      <c r="T102" s="498"/>
    </row>
    <row r="103" spans="2:20" ht="12.75">
      <c r="B103" s="628" t="s">
        <v>185</v>
      </c>
      <c r="C103" s="653">
        <v>0.332506167008922</v>
      </c>
      <c r="D103" s="660" t="s">
        <v>1675</v>
      </c>
      <c r="E103" s="644" t="s">
        <v>161</v>
      </c>
      <c r="F103" s="653">
        <v>0.905372066778569</v>
      </c>
      <c r="G103" s="660" t="s">
        <v>1676</v>
      </c>
      <c r="H103" s="644" t="s">
        <v>156</v>
      </c>
      <c r="I103" s="653">
        <v>1.0908533702206153</v>
      </c>
      <c r="J103" s="660" t="s">
        <v>1677</v>
      </c>
      <c r="K103" s="644" t="s">
        <v>156</v>
      </c>
      <c r="L103" s="653">
        <v>2.2273563304020363</v>
      </c>
      <c r="M103" s="660" t="s">
        <v>1678</v>
      </c>
      <c r="N103" s="644" t="s">
        <v>156</v>
      </c>
      <c r="O103" s="1766" t="s">
        <v>182</v>
      </c>
      <c r="P103" s="1767"/>
      <c r="Q103" s="671"/>
      <c r="R103" s="617"/>
      <c r="S103" s="497"/>
      <c r="T103" s="498"/>
    </row>
    <row r="104" spans="2:20" ht="12.75" customHeight="1">
      <c r="B104" s="1734" t="s">
        <v>1679</v>
      </c>
      <c r="C104" s="1734"/>
      <c r="D104" s="1734"/>
      <c r="E104" s="1734"/>
      <c r="F104" s="1734"/>
      <c r="G104" s="1734"/>
      <c r="H104" s="1734"/>
      <c r="I104" s="1734"/>
      <c r="J104" s="1734"/>
      <c r="K104" s="1734"/>
      <c r="L104" s="1734"/>
      <c r="M104" s="1734"/>
      <c r="N104" s="1734"/>
      <c r="O104" s="1734"/>
      <c r="P104" s="1734"/>
      <c r="Q104" s="1735"/>
      <c r="R104" s="1735"/>
      <c r="S104" s="513"/>
      <c r="T104" s="513"/>
    </row>
    <row r="105" spans="2:20" ht="12.75" customHeight="1">
      <c r="B105" s="1735" t="s">
        <v>979</v>
      </c>
      <c r="C105" s="1735"/>
      <c r="D105" s="1735"/>
      <c r="E105" s="1735"/>
      <c r="F105" s="1735"/>
      <c r="G105" s="1735"/>
      <c r="H105" s="1735"/>
      <c r="I105" s="1735"/>
      <c r="J105" s="1735"/>
      <c r="K105" s="1735"/>
      <c r="L105" s="1735"/>
      <c r="M105" s="1735"/>
      <c r="N105" s="1735"/>
      <c r="O105" s="1735"/>
      <c r="P105" s="1735"/>
      <c r="Q105" s="1735"/>
      <c r="R105" s="1735"/>
      <c r="S105" s="513"/>
      <c r="T105" s="513"/>
    </row>
    <row r="106" spans="2:18" ht="12.75">
      <c r="B106" s="6" t="s">
        <v>143</v>
      </c>
      <c r="C106" s="609"/>
      <c r="D106" s="609"/>
      <c r="E106" s="609"/>
      <c r="F106" s="609"/>
      <c r="G106" s="610"/>
      <c r="H106" s="609"/>
      <c r="I106" s="609"/>
      <c r="J106" s="609"/>
      <c r="K106" s="609"/>
      <c r="L106" s="609"/>
      <c r="M106" s="609"/>
      <c r="N106" s="607"/>
      <c r="O106" s="609"/>
      <c r="P106" s="646"/>
      <c r="Q106" s="646"/>
      <c r="R106" s="611"/>
    </row>
    <row r="107" spans="2:18" ht="12.75">
      <c r="B107" s="34"/>
      <c r="C107" s="646"/>
      <c r="D107" s="646"/>
      <c r="E107" s="611"/>
      <c r="F107" s="611"/>
      <c r="G107" s="639"/>
      <c r="H107" s="646"/>
      <c r="I107" s="646"/>
      <c r="J107" s="611"/>
      <c r="K107" s="611"/>
      <c r="L107" s="611"/>
      <c r="M107" s="611"/>
      <c r="N107" s="639"/>
      <c r="O107" s="611"/>
      <c r="P107" s="646"/>
      <c r="Q107" s="646"/>
      <c r="R107" s="611"/>
    </row>
    <row r="108" spans="2:18" ht="12.75">
      <c r="B108" s="607"/>
      <c r="C108" s="607"/>
      <c r="D108" s="607"/>
      <c r="E108" s="607"/>
      <c r="F108" s="607"/>
      <c r="G108" s="607"/>
      <c r="H108" s="607"/>
      <c r="I108" s="607"/>
      <c r="J108" s="607"/>
      <c r="K108" s="607"/>
      <c r="L108" s="607"/>
      <c r="M108" s="607"/>
      <c r="N108" s="607"/>
      <c r="O108" s="607"/>
      <c r="P108" s="607"/>
      <c r="Q108" s="607"/>
      <c r="R108" s="607"/>
    </row>
    <row r="109" spans="2:18" ht="12.75">
      <c r="B109" s="607"/>
      <c r="C109" s="607"/>
      <c r="D109" s="607"/>
      <c r="E109" s="607"/>
      <c r="F109" s="607"/>
      <c r="G109" s="607"/>
      <c r="H109" s="607"/>
      <c r="I109" s="607"/>
      <c r="J109" s="607"/>
      <c r="K109" s="607"/>
      <c r="L109" s="607"/>
      <c r="M109" s="607"/>
      <c r="N109" s="607"/>
      <c r="O109" s="607"/>
      <c r="P109" s="607"/>
      <c r="Q109" s="607"/>
      <c r="R109" s="607"/>
    </row>
    <row r="110" spans="2:18" ht="12.75">
      <c r="B110" s="607"/>
      <c r="C110" s="607"/>
      <c r="D110" s="607"/>
      <c r="E110" s="607"/>
      <c r="F110" s="607"/>
      <c r="G110" s="607"/>
      <c r="H110" s="607"/>
      <c r="I110" s="607"/>
      <c r="J110" s="607"/>
      <c r="K110" s="607"/>
      <c r="L110" s="607"/>
      <c r="M110" s="607"/>
      <c r="N110" s="607"/>
      <c r="O110" s="607"/>
      <c r="P110" s="607"/>
      <c r="Q110" s="607"/>
      <c r="R110" s="607"/>
    </row>
    <row r="111" spans="2:18" ht="12.75">
      <c r="B111" s="607"/>
      <c r="C111" s="607"/>
      <c r="D111" s="607"/>
      <c r="E111" s="607"/>
      <c r="F111" s="607"/>
      <c r="G111" s="607"/>
      <c r="H111" s="607"/>
      <c r="I111" s="607"/>
      <c r="J111" s="607"/>
      <c r="K111" s="607"/>
      <c r="L111" s="607"/>
      <c r="M111" s="607"/>
      <c r="N111" s="607"/>
      <c r="O111" s="607"/>
      <c r="P111" s="607"/>
      <c r="Q111" s="607"/>
      <c r="R111" s="607"/>
    </row>
    <row r="112" spans="2:18" ht="12.75">
      <c r="B112" s="607"/>
      <c r="C112" s="607"/>
      <c r="D112" s="607"/>
      <c r="E112" s="607"/>
      <c r="F112" s="607"/>
      <c r="G112" s="607"/>
      <c r="H112" s="607"/>
      <c r="I112" s="607"/>
      <c r="J112" s="607"/>
      <c r="K112" s="607"/>
      <c r="L112" s="607"/>
      <c r="M112" s="607"/>
      <c r="N112" s="607"/>
      <c r="O112" s="607"/>
      <c r="P112" s="607"/>
      <c r="Q112" s="607"/>
      <c r="R112" s="607"/>
    </row>
  </sheetData>
  <sheetProtection/>
  <mergeCells count="37">
    <mergeCell ref="O88:P88"/>
    <mergeCell ref="O86:P86"/>
    <mergeCell ref="O84:P85"/>
    <mergeCell ref="O99:P99"/>
    <mergeCell ref="O100:P100"/>
    <mergeCell ref="O96:P96"/>
    <mergeCell ref="O92:P92"/>
    <mergeCell ref="O97:P97"/>
    <mergeCell ref="O98:P98"/>
    <mergeCell ref="O95:P95"/>
    <mergeCell ref="O102:P102"/>
    <mergeCell ref="O101:P101"/>
    <mergeCell ref="B104:R104"/>
    <mergeCell ref="B105:R105"/>
    <mergeCell ref="O87:P87"/>
    <mergeCell ref="O89:P89"/>
    <mergeCell ref="O90:P90"/>
    <mergeCell ref="O91:P91"/>
    <mergeCell ref="O93:P93"/>
    <mergeCell ref="O94:P94"/>
    <mergeCell ref="O103:P103"/>
    <mergeCell ref="B1:P1"/>
    <mergeCell ref="C3:J3"/>
    <mergeCell ref="L3:P3"/>
    <mergeCell ref="B8:P8"/>
    <mergeCell ref="B12:B13"/>
    <mergeCell ref="C12:D12"/>
    <mergeCell ref="F12:G12"/>
    <mergeCell ref="I12:J12"/>
    <mergeCell ref="L12:M12"/>
    <mergeCell ref="O12:P12"/>
    <mergeCell ref="B80:P80"/>
    <mergeCell ref="C85:E85"/>
    <mergeCell ref="F85:H85"/>
    <mergeCell ref="I85:K85"/>
    <mergeCell ref="L85:N85"/>
    <mergeCell ref="C84:M84"/>
  </mergeCells>
  <printOptions/>
  <pageMargins left="0.7" right="0.7" top="0.75" bottom="0.75" header="0.3" footer="0.3"/>
  <pageSetup fitToHeight="0" fitToWidth="1" horizontalDpi="600" verticalDpi="600" orientation="landscape" paperSize="9" scale="78" r:id="rId1"/>
  <rowBreaks count="1" manualBreakCount="1">
    <brk id="78" min="1" max="17" man="1"/>
  </rowBreaks>
</worksheet>
</file>

<file path=xl/worksheets/sheet8.xml><?xml version="1.0" encoding="utf-8"?>
<worksheet xmlns="http://schemas.openxmlformats.org/spreadsheetml/2006/main" xmlns:r="http://schemas.openxmlformats.org/officeDocument/2006/relationships">
  <sheetPr>
    <pageSetUpPr fitToPage="1"/>
  </sheetPr>
  <dimension ref="B1:S169"/>
  <sheetViews>
    <sheetView showGridLines="0" zoomScalePageLayoutView="0" workbookViewId="0" topLeftCell="A1">
      <selection activeCell="A1" sqref="A1"/>
    </sheetView>
  </sheetViews>
  <sheetFormatPr defaultColWidth="9.140625" defaultRowHeight="12.75"/>
  <cols>
    <col min="1" max="1" width="2.28125" style="607" customWidth="1"/>
    <col min="2" max="2" width="20.7109375" style="607" customWidth="1"/>
    <col min="3" max="4" width="10.140625" style="607" customWidth="1"/>
    <col min="5" max="5" width="11.140625" style="607" customWidth="1"/>
    <col min="6" max="6" width="10.57421875" style="607" customWidth="1"/>
    <col min="7" max="7" width="10.8515625" style="607" customWidth="1"/>
    <col min="8" max="8" width="11.57421875" style="607" customWidth="1"/>
    <col min="9" max="9" width="10.28125" style="607" customWidth="1"/>
    <col min="10" max="10" width="15.140625" style="607" customWidth="1"/>
    <col min="11" max="11" width="5.00390625" style="607" customWidth="1"/>
    <col min="12" max="12" width="12.140625" style="607" customWidth="1"/>
    <col min="13" max="13" width="3.57421875" style="607" customWidth="1"/>
    <col min="14" max="14" width="9.7109375" style="607" customWidth="1"/>
    <col min="15" max="15" width="3.57421875" style="607" customWidth="1"/>
    <col min="16" max="16" width="10.28125" style="607" customWidth="1"/>
    <col min="17" max="17" width="21.28125" style="607" customWidth="1"/>
    <col min="18" max="18" width="82.7109375" style="607" customWidth="1"/>
    <col min="19" max="16384" width="9.140625" style="607" customWidth="1"/>
  </cols>
  <sheetData>
    <row r="1" spans="2:18" ht="14.25">
      <c r="B1" s="1720" t="s">
        <v>0</v>
      </c>
      <c r="C1" s="1720"/>
      <c r="D1" s="1720"/>
      <c r="E1" s="1720"/>
      <c r="F1" s="1720"/>
      <c r="G1" s="1720"/>
      <c r="H1" s="1720"/>
      <c r="I1" s="1720"/>
      <c r="J1" s="1720"/>
      <c r="K1" s="1720"/>
      <c r="L1" s="1721"/>
      <c r="M1" s="1721"/>
      <c r="N1" s="1721"/>
      <c r="O1" s="1721"/>
      <c r="P1" s="1721"/>
      <c r="Q1" s="725"/>
      <c r="R1" s="614"/>
    </row>
    <row r="2" spans="2:18" ht="5.25" customHeight="1">
      <c r="B2" s="696"/>
      <c r="C2" s="723"/>
      <c r="D2" s="723"/>
      <c r="E2" s="723"/>
      <c r="F2" s="723"/>
      <c r="G2" s="723"/>
      <c r="H2" s="723"/>
      <c r="I2" s="723"/>
      <c r="J2" s="723"/>
      <c r="K2" s="723"/>
      <c r="L2" s="682"/>
      <c r="M2" s="723"/>
      <c r="N2" s="717"/>
      <c r="O2" s="723"/>
      <c r="P2" s="717"/>
      <c r="Q2" s="717"/>
      <c r="R2" s="648"/>
    </row>
    <row r="3" spans="2:19" ht="19.5">
      <c r="B3" s="681"/>
      <c r="C3" s="681"/>
      <c r="D3" s="751"/>
      <c r="E3" s="751"/>
      <c r="F3" s="751"/>
      <c r="G3" s="751"/>
      <c r="H3" s="751"/>
      <c r="I3" s="751"/>
      <c r="J3" s="751"/>
      <c r="K3" s="751"/>
      <c r="L3" s="128"/>
      <c r="M3" s="128"/>
      <c r="N3" s="128"/>
      <c r="O3" s="128"/>
      <c r="P3" s="128"/>
      <c r="Q3" s="751"/>
      <c r="R3" s="3" t="s">
        <v>1</v>
      </c>
      <c r="S3" s="672"/>
    </row>
    <row r="4" spans="2:19" ht="12.75" customHeight="1">
      <c r="B4" s="681"/>
      <c r="C4" s="1722" t="s">
        <v>1680</v>
      </c>
      <c r="D4" s="1722"/>
      <c r="E4" s="1722"/>
      <c r="F4" s="1722"/>
      <c r="G4" s="1722"/>
      <c r="H4" s="1722"/>
      <c r="I4" s="1722"/>
      <c r="J4" s="1722"/>
      <c r="K4" s="717"/>
      <c r="L4" s="717"/>
      <c r="M4" s="717"/>
      <c r="N4" s="717"/>
      <c r="O4" s="717"/>
      <c r="P4" s="717"/>
      <c r="Q4" s="717"/>
      <c r="R4" s="648" t="s">
        <v>3</v>
      </c>
      <c r="S4" s="672"/>
    </row>
    <row r="5" spans="2:19" ht="30.75" customHeight="1">
      <c r="B5" s="704" t="s">
        <v>4</v>
      </c>
      <c r="C5" s="1722"/>
      <c r="D5" s="1722"/>
      <c r="E5" s="1722"/>
      <c r="F5" s="1722"/>
      <c r="G5" s="1722"/>
      <c r="H5" s="1722"/>
      <c r="I5" s="1722"/>
      <c r="J5" s="1722"/>
      <c r="K5" s="717"/>
      <c r="L5" s="717"/>
      <c r="M5" s="717"/>
      <c r="N5" s="717"/>
      <c r="O5" s="717"/>
      <c r="P5" s="717"/>
      <c r="Q5" s="717"/>
      <c r="R5" s="648" t="s">
        <v>5</v>
      </c>
      <c r="S5" s="672"/>
    </row>
    <row r="6" spans="2:19" ht="18.75" customHeight="1">
      <c r="B6" s="681"/>
      <c r="C6" s="1722"/>
      <c r="D6" s="1722"/>
      <c r="E6" s="1722"/>
      <c r="F6" s="1722"/>
      <c r="G6" s="1722"/>
      <c r="H6" s="1722"/>
      <c r="I6" s="1722"/>
      <c r="J6" s="1722"/>
      <c r="K6" s="717"/>
      <c r="L6" s="717"/>
      <c r="M6" s="717"/>
      <c r="N6" s="717"/>
      <c r="O6" s="717"/>
      <c r="P6" s="717"/>
      <c r="Q6" s="717"/>
      <c r="R6" s="648" t="s">
        <v>6</v>
      </c>
      <c r="S6" s="672"/>
    </row>
    <row r="7" spans="2:19" ht="24" customHeight="1">
      <c r="B7" s="805"/>
      <c r="C7" s="751"/>
      <c r="D7" s="751"/>
      <c r="E7" s="751"/>
      <c r="F7" s="751"/>
      <c r="G7" s="751"/>
      <c r="H7" s="751"/>
      <c r="I7" s="751"/>
      <c r="J7" s="751"/>
      <c r="K7" s="806"/>
      <c r="L7" s="717"/>
      <c r="M7" s="717"/>
      <c r="N7" s="717"/>
      <c r="O7" s="717"/>
      <c r="P7" s="717"/>
      <c r="Q7" s="717"/>
      <c r="R7" s="648" t="s">
        <v>8</v>
      </c>
      <c r="S7" s="672"/>
    </row>
    <row r="8" spans="2:19" ht="15.75" customHeight="1">
      <c r="B8" s="681"/>
      <c r="C8" s="130" t="s">
        <v>7</v>
      </c>
      <c r="D8" s="21"/>
      <c r="E8" s="717"/>
      <c r="F8" s="717"/>
      <c r="G8" s="717"/>
      <c r="H8" s="717"/>
      <c r="I8" s="717"/>
      <c r="J8" s="717"/>
      <c r="K8" s="717"/>
      <c r="L8" s="717"/>
      <c r="M8" s="717"/>
      <c r="N8" s="717"/>
      <c r="O8" s="717"/>
      <c r="P8" s="717"/>
      <c r="Q8" s="717"/>
      <c r="R8" s="648" t="s">
        <v>11</v>
      </c>
      <c r="S8" s="672"/>
    </row>
    <row r="9" spans="2:19" ht="15">
      <c r="B9" s="681"/>
      <c r="C9" s="21"/>
      <c r="D9" s="21"/>
      <c r="E9" s="717"/>
      <c r="F9" s="717"/>
      <c r="G9" s="717"/>
      <c r="H9" s="717"/>
      <c r="I9" s="717"/>
      <c r="J9" s="717"/>
      <c r="K9" s="717"/>
      <c r="L9" s="717"/>
      <c r="M9" s="717"/>
      <c r="N9" s="717"/>
      <c r="O9" s="717"/>
      <c r="P9" s="717"/>
      <c r="Q9" s="717"/>
      <c r="R9" s="2"/>
      <c r="S9" s="642"/>
    </row>
    <row r="10" spans="2:18" ht="15">
      <c r="B10" s="695" t="s">
        <v>12</v>
      </c>
      <c r="C10" s="34"/>
      <c r="D10" s="34"/>
      <c r="E10" s="717"/>
      <c r="F10" s="717"/>
      <c r="G10" s="717"/>
      <c r="H10" s="717"/>
      <c r="I10" s="717"/>
      <c r="J10" s="717"/>
      <c r="K10" s="717"/>
      <c r="L10" s="717"/>
      <c r="M10" s="717"/>
      <c r="N10" s="717"/>
      <c r="O10" s="717"/>
      <c r="P10" s="717"/>
      <c r="Q10" s="710"/>
      <c r="R10" s="648"/>
    </row>
    <row r="11" spans="2:19" ht="21.75" customHeight="1">
      <c r="B11" s="1723" t="s">
        <v>13</v>
      </c>
      <c r="C11" s="1723"/>
      <c r="D11" s="1723"/>
      <c r="E11" s="1723"/>
      <c r="F11" s="1723"/>
      <c r="G11" s="1723"/>
      <c r="H11" s="1723"/>
      <c r="I11" s="1723"/>
      <c r="J11" s="1723"/>
      <c r="K11" s="1723"/>
      <c r="L11" s="1723"/>
      <c r="M11" s="1723"/>
      <c r="N11" s="1723"/>
      <c r="O11" s="1723"/>
      <c r="P11" s="1723"/>
      <c r="Q11" s="724"/>
      <c r="R11" s="616"/>
      <c r="S11" s="611"/>
    </row>
    <row r="12" spans="2:18" ht="16.5" customHeight="1">
      <c r="B12" s="718" t="s">
        <v>14</v>
      </c>
      <c r="C12" s="699" t="s">
        <v>1680</v>
      </c>
      <c r="D12" s="699"/>
      <c r="E12" s="717"/>
      <c r="F12" s="717"/>
      <c r="G12" s="717"/>
      <c r="H12" s="717"/>
      <c r="I12" s="717"/>
      <c r="J12" s="717"/>
      <c r="K12" s="717"/>
      <c r="L12" s="717"/>
      <c r="M12" s="717"/>
      <c r="N12" s="717"/>
      <c r="O12" s="717"/>
      <c r="P12" s="717"/>
      <c r="Q12" s="717"/>
      <c r="R12" s="648"/>
    </row>
    <row r="13" spans="2:17" ht="12.75">
      <c r="B13" s="687"/>
      <c r="C13" s="700" t="s">
        <v>15</v>
      </c>
      <c r="D13" s="700"/>
      <c r="E13" s="717"/>
      <c r="F13" s="717"/>
      <c r="G13" s="717"/>
      <c r="H13" s="717"/>
      <c r="I13" s="717"/>
      <c r="J13" s="717"/>
      <c r="K13" s="717"/>
      <c r="L13" s="717"/>
      <c r="M13" s="717"/>
      <c r="N13" s="717"/>
      <c r="O13" s="717"/>
      <c r="P13" s="717"/>
      <c r="Q13" s="717"/>
    </row>
    <row r="14" spans="2:17" ht="12.75">
      <c r="B14" s="687"/>
      <c r="C14" s="700" t="s">
        <v>16</v>
      </c>
      <c r="D14" s="700"/>
      <c r="E14" s="717"/>
      <c r="F14" s="717"/>
      <c r="G14" s="717"/>
      <c r="H14" s="717"/>
      <c r="I14" s="717"/>
      <c r="J14" s="717"/>
      <c r="K14" s="717"/>
      <c r="L14" s="717"/>
      <c r="M14" s="717"/>
      <c r="N14" s="717"/>
      <c r="O14" s="717"/>
      <c r="P14" s="717"/>
      <c r="Q14" s="717"/>
    </row>
    <row r="15" spans="2:19" ht="12.75">
      <c r="B15" s="1724" t="s">
        <v>17</v>
      </c>
      <c r="C15" s="1726" t="s">
        <v>18</v>
      </c>
      <c r="D15" s="1726"/>
      <c r="E15" s="1726" t="s">
        <v>19</v>
      </c>
      <c r="F15" s="1726"/>
      <c r="G15" s="1726" t="s">
        <v>20</v>
      </c>
      <c r="H15" s="1726"/>
      <c r="I15" s="1726" t="s">
        <v>21</v>
      </c>
      <c r="J15" s="1726"/>
      <c r="K15" s="1727"/>
      <c r="L15" s="683"/>
      <c r="M15" s="738"/>
      <c r="N15" s="683"/>
      <c r="O15" s="738"/>
      <c r="P15" s="683"/>
      <c r="Q15" s="712"/>
      <c r="R15" s="626"/>
      <c r="S15" s="626"/>
    </row>
    <row r="16" spans="2:17" ht="12.75">
      <c r="B16" s="1725"/>
      <c r="C16" s="721" t="s">
        <v>22</v>
      </c>
      <c r="D16" s="776" t="s">
        <v>23</v>
      </c>
      <c r="E16" s="721" t="s">
        <v>22</v>
      </c>
      <c r="F16" s="776" t="s">
        <v>23</v>
      </c>
      <c r="G16" s="721" t="s">
        <v>22</v>
      </c>
      <c r="H16" s="776" t="s">
        <v>23</v>
      </c>
      <c r="I16" s="760" t="s">
        <v>24</v>
      </c>
      <c r="J16" s="1728" t="s">
        <v>23</v>
      </c>
      <c r="K16" s="1729"/>
      <c r="L16" s="681"/>
      <c r="M16" s="748"/>
      <c r="N16" s="729"/>
      <c r="O16" s="748"/>
      <c r="P16" s="681"/>
      <c r="Q16" s="681"/>
    </row>
    <row r="17" spans="2:17" ht="13.5" customHeight="1">
      <c r="B17" s="756" t="s">
        <v>25</v>
      </c>
      <c r="C17" s="690">
        <v>68.4191</v>
      </c>
      <c r="D17" s="730" t="s">
        <v>1681</v>
      </c>
      <c r="E17" s="690">
        <v>64.4492</v>
      </c>
      <c r="F17" s="730" t="s">
        <v>1682</v>
      </c>
      <c r="G17" s="690">
        <v>72.178</v>
      </c>
      <c r="H17" s="753" t="s">
        <v>1683</v>
      </c>
      <c r="I17" s="771" t="s">
        <v>1684</v>
      </c>
      <c r="J17" s="1730" t="s">
        <v>1685</v>
      </c>
      <c r="K17" s="1731"/>
      <c r="L17" s="681"/>
      <c r="M17" s="727"/>
      <c r="N17" s="729"/>
      <c r="O17" s="727"/>
      <c r="P17" s="681"/>
      <c r="Q17" s="681"/>
    </row>
    <row r="18" spans="2:19" ht="13.5" customHeight="1">
      <c r="B18" s="756" t="s">
        <v>31</v>
      </c>
      <c r="C18" s="692"/>
      <c r="D18" s="730"/>
      <c r="E18" s="692"/>
      <c r="F18" s="730"/>
      <c r="G18" s="692"/>
      <c r="H18" s="730"/>
      <c r="I18" s="690"/>
      <c r="J18" s="1719"/>
      <c r="K18" s="1719"/>
      <c r="L18" s="681"/>
      <c r="M18" s="727"/>
      <c r="N18" s="729"/>
      <c r="O18" s="727"/>
      <c r="P18" s="681"/>
      <c r="Q18" s="717"/>
      <c r="R18" s="639"/>
      <c r="S18" s="639"/>
    </row>
    <row r="19" spans="2:17" ht="13.5" customHeight="1">
      <c r="B19" s="702" t="s">
        <v>32</v>
      </c>
      <c r="C19" s="690">
        <v>64.621</v>
      </c>
      <c r="D19" s="730" t="s">
        <v>1686</v>
      </c>
      <c r="E19" s="690">
        <v>66.9392</v>
      </c>
      <c r="F19" s="730" t="s">
        <v>1687</v>
      </c>
      <c r="G19" s="690">
        <v>62.2194</v>
      </c>
      <c r="H19" s="730" t="s">
        <v>1688</v>
      </c>
      <c r="I19" s="690" t="s">
        <v>1689</v>
      </c>
      <c r="J19" s="1719" t="s">
        <v>1690</v>
      </c>
      <c r="K19" s="1719"/>
      <c r="L19" s="681"/>
      <c r="M19" s="727"/>
      <c r="N19" s="729"/>
      <c r="O19" s="727"/>
      <c r="P19" s="681"/>
      <c r="Q19" s="681"/>
    </row>
    <row r="20" spans="2:17" ht="13.5" customHeight="1">
      <c r="B20" s="702" t="s">
        <v>38</v>
      </c>
      <c r="C20" s="690">
        <v>58.7597</v>
      </c>
      <c r="D20" s="730" t="s">
        <v>1691</v>
      </c>
      <c r="E20" s="690">
        <v>55.2686</v>
      </c>
      <c r="F20" s="730" t="s">
        <v>1692</v>
      </c>
      <c r="G20" s="690">
        <v>62.5089</v>
      </c>
      <c r="H20" s="730" t="s">
        <v>1693</v>
      </c>
      <c r="I20" s="690" t="s">
        <v>1694</v>
      </c>
      <c r="J20" s="1719" t="s">
        <v>1695</v>
      </c>
      <c r="K20" s="1719"/>
      <c r="L20" s="681"/>
      <c r="M20" s="727"/>
      <c r="N20" s="729"/>
      <c r="O20" s="727"/>
      <c r="P20" s="681"/>
      <c r="Q20" s="681"/>
    </row>
    <row r="21" spans="2:19" ht="9" customHeight="1">
      <c r="B21" s="781"/>
      <c r="C21" s="692"/>
      <c r="D21" s="730"/>
      <c r="E21" s="692"/>
      <c r="F21" s="730"/>
      <c r="G21" s="692"/>
      <c r="H21" s="730"/>
      <c r="I21" s="690"/>
      <c r="J21" s="730"/>
      <c r="K21" s="777"/>
      <c r="L21" s="681"/>
      <c r="M21" s="727"/>
      <c r="N21" s="729"/>
      <c r="O21" s="727"/>
      <c r="P21" s="681"/>
      <c r="Q21" s="717"/>
      <c r="R21" s="639"/>
      <c r="S21" s="639"/>
    </row>
    <row r="22" spans="2:17" ht="13.5" customHeight="1">
      <c r="B22" s="702" t="s">
        <v>44</v>
      </c>
      <c r="C22" s="690">
        <v>60.5058</v>
      </c>
      <c r="D22" s="730" t="s">
        <v>1696</v>
      </c>
      <c r="E22" s="690">
        <v>58.7028</v>
      </c>
      <c r="F22" s="730" t="s">
        <v>1697</v>
      </c>
      <c r="G22" s="690">
        <v>62.4215</v>
      </c>
      <c r="H22" s="730" t="s">
        <v>1698</v>
      </c>
      <c r="I22" s="690" t="s">
        <v>1699</v>
      </c>
      <c r="J22" s="1719" t="s">
        <v>1700</v>
      </c>
      <c r="K22" s="1719"/>
      <c r="L22" s="681"/>
      <c r="M22" s="727"/>
      <c r="N22" s="729"/>
      <c r="O22" s="727"/>
      <c r="P22" s="681"/>
      <c r="Q22" s="681"/>
    </row>
    <row r="23" spans="2:17" ht="13.5" customHeight="1">
      <c r="B23" s="702" t="s">
        <v>50</v>
      </c>
      <c r="C23" s="690">
        <v>61.2773</v>
      </c>
      <c r="D23" s="730" t="s">
        <v>1701</v>
      </c>
      <c r="E23" s="690">
        <v>56.0174</v>
      </c>
      <c r="F23" s="730" t="s">
        <v>1702</v>
      </c>
      <c r="G23" s="690">
        <v>66.3807</v>
      </c>
      <c r="H23" s="730" t="s">
        <v>1703</v>
      </c>
      <c r="I23" s="690" t="s">
        <v>1704</v>
      </c>
      <c r="J23" s="1719" t="s">
        <v>1705</v>
      </c>
      <c r="K23" s="1719"/>
      <c r="L23" s="681"/>
      <c r="M23" s="727"/>
      <c r="N23" s="729"/>
      <c r="O23" s="727"/>
      <c r="P23" s="681"/>
      <c r="Q23" s="681"/>
    </row>
    <row r="24" spans="2:17" ht="13.5" customHeight="1">
      <c r="B24" s="702" t="s">
        <v>56</v>
      </c>
      <c r="C24" s="690">
        <v>66.1003</v>
      </c>
      <c r="D24" s="730" t="s">
        <v>1706</v>
      </c>
      <c r="E24" s="690">
        <v>60.0809</v>
      </c>
      <c r="F24" s="730" t="s">
        <v>1707</v>
      </c>
      <c r="G24" s="690">
        <v>71.585</v>
      </c>
      <c r="H24" s="730" t="s">
        <v>1708</v>
      </c>
      <c r="I24" s="690" t="s">
        <v>1709</v>
      </c>
      <c r="J24" s="1719" t="s">
        <v>1710</v>
      </c>
      <c r="K24" s="1719"/>
      <c r="L24" s="681"/>
      <c r="M24" s="727"/>
      <c r="N24" s="729"/>
      <c r="O24" s="727"/>
      <c r="P24" s="681"/>
      <c r="Q24" s="681"/>
    </row>
    <row r="25" spans="2:17" ht="13.5" customHeight="1">
      <c r="B25" s="702" t="s">
        <v>62</v>
      </c>
      <c r="C25" s="690">
        <v>71.1236</v>
      </c>
      <c r="D25" s="730" t="s">
        <v>1711</v>
      </c>
      <c r="E25" s="690">
        <v>67.1011</v>
      </c>
      <c r="F25" s="730" t="s">
        <v>1712</v>
      </c>
      <c r="G25" s="690">
        <v>74.9051</v>
      </c>
      <c r="H25" s="730" t="s">
        <v>1713</v>
      </c>
      <c r="I25" s="690" t="s">
        <v>1714</v>
      </c>
      <c r="J25" s="1719" t="s">
        <v>1715</v>
      </c>
      <c r="K25" s="1719"/>
      <c r="L25" s="681"/>
      <c r="M25" s="727"/>
      <c r="N25" s="729"/>
      <c r="O25" s="727"/>
      <c r="P25" s="681"/>
      <c r="Q25" s="681"/>
    </row>
    <row r="26" spans="2:17" ht="13.5" customHeight="1">
      <c r="B26" s="702" t="s">
        <v>68</v>
      </c>
      <c r="C26" s="690">
        <v>75.6353</v>
      </c>
      <c r="D26" s="730" t="s">
        <v>1716</v>
      </c>
      <c r="E26" s="690">
        <v>69.968</v>
      </c>
      <c r="F26" s="730" t="s">
        <v>1717</v>
      </c>
      <c r="G26" s="690">
        <v>81.0792</v>
      </c>
      <c r="H26" s="730" t="s">
        <v>1718</v>
      </c>
      <c r="I26" s="690" t="s">
        <v>1719</v>
      </c>
      <c r="J26" s="1719" t="s">
        <v>1720</v>
      </c>
      <c r="K26" s="1719"/>
      <c r="L26" s="681"/>
      <c r="M26" s="727"/>
      <c r="N26" s="729"/>
      <c r="O26" s="727"/>
      <c r="P26" s="681"/>
      <c r="Q26" s="681"/>
    </row>
    <row r="27" spans="2:17" ht="13.5" customHeight="1">
      <c r="B27" s="702" t="s">
        <v>74</v>
      </c>
      <c r="C27" s="690">
        <v>79.0897</v>
      </c>
      <c r="D27" s="730" t="s">
        <v>1721</v>
      </c>
      <c r="E27" s="690">
        <v>77.9543</v>
      </c>
      <c r="F27" s="730" t="s">
        <v>1722</v>
      </c>
      <c r="G27" s="690">
        <v>80.1553</v>
      </c>
      <c r="H27" s="730" t="s">
        <v>1723</v>
      </c>
      <c r="I27" s="690" t="s">
        <v>1724</v>
      </c>
      <c r="J27" s="1719" t="s">
        <v>1725</v>
      </c>
      <c r="K27" s="1719"/>
      <c r="L27" s="681"/>
      <c r="M27" s="727"/>
      <c r="N27" s="729"/>
      <c r="O27" s="727"/>
      <c r="P27" s="681"/>
      <c r="Q27" s="681"/>
    </row>
    <row r="28" spans="2:17" ht="13.5" customHeight="1">
      <c r="B28" s="702" t="s">
        <v>80</v>
      </c>
      <c r="C28" s="690">
        <v>74.8182</v>
      </c>
      <c r="D28" s="730" t="s">
        <v>1726</v>
      </c>
      <c r="E28" s="690">
        <v>74.906</v>
      </c>
      <c r="F28" s="730" t="s">
        <v>1727</v>
      </c>
      <c r="G28" s="690">
        <v>74.7532</v>
      </c>
      <c r="H28" s="730" t="s">
        <v>1728</v>
      </c>
      <c r="I28" s="690" t="s">
        <v>1729</v>
      </c>
      <c r="J28" s="1719" t="s">
        <v>1730</v>
      </c>
      <c r="K28" s="1719"/>
      <c r="L28" s="681"/>
      <c r="M28" s="727"/>
      <c r="N28" s="729"/>
      <c r="O28" s="727"/>
      <c r="P28" s="681"/>
      <c r="Q28" s="681"/>
    </row>
    <row r="29" spans="2:17" ht="13.5" customHeight="1">
      <c r="B29" s="756" t="s">
        <v>86</v>
      </c>
      <c r="C29" s="746"/>
      <c r="D29" s="730"/>
      <c r="E29" s="692"/>
      <c r="F29" s="730"/>
      <c r="G29" s="692"/>
      <c r="H29" s="730"/>
      <c r="I29" s="690"/>
      <c r="J29" s="1719"/>
      <c r="K29" s="1719"/>
      <c r="L29" s="681"/>
      <c r="M29" s="727"/>
      <c r="N29" s="729"/>
      <c r="O29" s="727"/>
      <c r="P29" s="681"/>
      <c r="Q29" s="681"/>
    </row>
    <row r="30" spans="2:17" ht="13.5" customHeight="1">
      <c r="B30" s="702" t="s">
        <v>87</v>
      </c>
      <c r="C30" s="690">
        <v>64.2442</v>
      </c>
      <c r="D30" s="730" t="s">
        <v>1731</v>
      </c>
      <c r="E30" s="690">
        <v>61.4594</v>
      </c>
      <c r="F30" s="730" t="s">
        <v>1732</v>
      </c>
      <c r="G30" s="690">
        <v>66.8181</v>
      </c>
      <c r="H30" s="730" t="s">
        <v>1733</v>
      </c>
      <c r="I30" s="690" t="s">
        <v>1734</v>
      </c>
      <c r="J30" s="1719" t="s">
        <v>1735</v>
      </c>
      <c r="K30" s="1719"/>
      <c r="L30" s="681"/>
      <c r="M30" s="727"/>
      <c r="N30" s="729"/>
      <c r="O30" s="727"/>
      <c r="P30" s="681"/>
      <c r="Q30" s="681"/>
    </row>
    <row r="31" spans="2:17" ht="13.5" customHeight="1">
      <c r="B31" s="702" t="s">
        <v>93</v>
      </c>
      <c r="C31" s="690">
        <v>45.5564</v>
      </c>
      <c r="D31" s="730" t="s">
        <v>1736</v>
      </c>
      <c r="E31" s="690">
        <v>44.0098</v>
      </c>
      <c r="F31" s="730" t="s">
        <v>1737</v>
      </c>
      <c r="G31" s="690">
        <v>46.8475</v>
      </c>
      <c r="H31" s="730" t="s">
        <v>1738</v>
      </c>
      <c r="I31" s="690" t="s">
        <v>1739</v>
      </c>
      <c r="J31" s="1719" t="s">
        <v>1740</v>
      </c>
      <c r="K31" s="1719"/>
      <c r="L31" s="681"/>
      <c r="M31" s="727"/>
      <c r="N31" s="729"/>
      <c r="O31" s="727"/>
      <c r="P31" s="681"/>
      <c r="Q31" s="681"/>
    </row>
    <row r="32" spans="2:17" ht="13.5" customHeight="1">
      <c r="B32" s="702" t="s">
        <v>99</v>
      </c>
      <c r="C32" s="690">
        <v>53.9094</v>
      </c>
      <c r="D32" s="730" t="s">
        <v>1741</v>
      </c>
      <c r="E32" s="690">
        <v>52.7553</v>
      </c>
      <c r="F32" s="730" t="s">
        <v>1742</v>
      </c>
      <c r="G32" s="690">
        <v>54.9656</v>
      </c>
      <c r="H32" s="730" t="s">
        <v>1743</v>
      </c>
      <c r="I32" s="690" t="s">
        <v>1744</v>
      </c>
      <c r="J32" s="1719" t="s">
        <v>1745</v>
      </c>
      <c r="K32" s="1719"/>
      <c r="L32" s="681"/>
      <c r="M32" s="727"/>
      <c r="N32" s="729"/>
      <c r="O32" s="727"/>
      <c r="P32" s="681"/>
      <c r="Q32" s="681"/>
    </row>
    <row r="33" spans="2:17" ht="13.5" customHeight="1">
      <c r="B33" s="702" t="s">
        <v>105</v>
      </c>
      <c r="C33" s="690">
        <v>71.9929</v>
      </c>
      <c r="D33" s="730" t="s">
        <v>1746</v>
      </c>
      <c r="E33" s="690">
        <v>67.4991</v>
      </c>
      <c r="F33" s="730" t="s">
        <v>1747</v>
      </c>
      <c r="G33" s="690">
        <v>76.3091</v>
      </c>
      <c r="H33" s="730" t="s">
        <v>1748</v>
      </c>
      <c r="I33" s="690" t="s">
        <v>1749</v>
      </c>
      <c r="J33" s="1719" t="s">
        <v>1750</v>
      </c>
      <c r="K33" s="1719"/>
      <c r="L33" s="681"/>
      <c r="M33" s="727"/>
      <c r="N33" s="729"/>
      <c r="O33" s="727"/>
      <c r="P33" s="681"/>
      <c r="Q33" s="681"/>
    </row>
    <row r="34" spans="2:17" ht="13.5" customHeight="1">
      <c r="B34" s="757" t="s">
        <v>111</v>
      </c>
      <c r="C34" s="746"/>
      <c r="D34" s="730"/>
      <c r="E34" s="778"/>
      <c r="F34" s="730"/>
      <c r="G34" s="692"/>
      <c r="H34" s="730"/>
      <c r="I34" s="690"/>
      <c r="J34" s="1719"/>
      <c r="K34" s="1719"/>
      <c r="L34" s="681"/>
      <c r="M34" s="727"/>
      <c r="N34" s="729"/>
      <c r="O34" s="727"/>
      <c r="P34" s="681"/>
      <c r="Q34" s="681"/>
    </row>
    <row r="35" spans="2:17" ht="13.5" customHeight="1">
      <c r="B35" s="758" t="s">
        <v>112</v>
      </c>
      <c r="C35" s="779">
        <v>72.9726</v>
      </c>
      <c r="D35" s="730" t="s">
        <v>1751</v>
      </c>
      <c r="E35" s="779">
        <v>69.2921</v>
      </c>
      <c r="F35" s="730" t="s">
        <v>1752</v>
      </c>
      <c r="G35" s="779">
        <v>76.8687</v>
      </c>
      <c r="H35" s="730" t="s">
        <v>1753</v>
      </c>
      <c r="I35" s="690" t="s">
        <v>1754</v>
      </c>
      <c r="J35" s="1719" t="s">
        <v>1755</v>
      </c>
      <c r="K35" s="1719"/>
      <c r="L35" s="681"/>
      <c r="M35" s="727"/>
      <c r="N35" s="729"/>
      <c r="O35" s="727"/>
      <c r="P35" s="681"/>
      <c r="Q35" s="681"/>
    </row>
    <row r="36" spans="2:17" ht="13.5" customHeight="1">
      <c r="B36" s="758" t="s">
        <v>118</v>
      </c>
      <c r="C36" s="779">
        <v>68.9591</v>
      </c>
      <c r="D36" s="730" t="s">
        <v>1756</v>
      </c>
      <c r="E36" s="779">
        <v>64.8329</v>
      </c>
      <c r="F36" s="730" t="s">
        <v>1757</v>
      </c>
      <c r="G36" s="779">
        <v>73.1786</v>
      </c>
      <c r="H36" s="730" t="s">
        <v>1758</v>
      </c>
      <c r="I36" s="690" t="s">
        <v>1759</v>
      </c>
      <c r="J36" s="1719" t="s">
        <v>1760</v>
      </c>
      <c r="K36" s="1719"/>
      <c r="L36" s="681"/>
      <c r="M36" s="727"/>
      <c r="N36" s="729"/>
      <c r="O36" s="727"/>
      <c r="P36" s="681"/>
      <c r="Q36" s="681"/>
    </row>
    <row r="37" spans="2:17" ht="13.5" customHeight="1">
      <c r="B37" s="758" t="s">
        <v>124</v>
      </c>
      <c r="C37" s="779">
        <v>73.4108</v>
      </c>
      <c r="D37" s="730" t="s">
        <v>1761</v>
      </c>
      <c r="E37" s="779">
        <v>70.1515</v>
      </c>
      <c r="F37" s="730" t="s">
        <v>1762</v>
      </c>
      <c r="G37" s="779">
        <v>76.4793</v>
      </c>
      <c r="H37" s="730" t="s">
        <v>1763</v>
      </c>
      <c r="I37" s="690" t="s">
        <v>1764</v>
      </c>
      <c r="J37" s="1719" t="s">
        <v>1765</v>
      </c>
      <c r="K37" s="1719"/>
      <c r="L37" s="681"/>
      <c r="M37" s="727"/>
      <c r="N37" s="729"/>
      <c r="O37" s="727"/>
      <c r="P37" s="681"/>
      <c r="Q37" s="681"/>
    </row>
    <row r="38" spans="2:17" ht="13.5" customHeight="1">
      <c r="B38" s="758" t="s">
        <v>130</v>
      </c>
      <c r="C38" s="779">
        <v>67.2432</v>
      </c>
      <c r="D38" s="730" t="s">
        <v>1766</v>
      </c>
      <c r="E38" s="779">
        <v>62.5046</v>
      </c>
      <c r="F38" s="730" t="s">
        <v>1767</v>
      </c>
      <c r="G38" s="779">
        <v>71.4536</v>
      </c>
      <c r="H38" s="730" t="s">
        <v>1768</v>
      </c>
      <c r="I38" s="690" t="s">
        <v>1769</v>
      </c>
      <c r="J38" s="1719" t="s">
        <v>1770</v>
      </c>
      <c r="K38" s="1719"/>
      <c r="L38" s="681"/>
      <c r="M38" s="727"/>
      <c r="N38" s="729"/>
      <c r="O38" s="727"/>
      <c r="P38" s="681"/>
      <c r="Q38" s="681"/>
    </row>
    <row r="39" spans="2:17" ht="13.5" customHeight="1">
      <c r="B39" s="759" t="s">
        <v>136</v>
      </c>
      <c r="C39" s="780">
        <v>58.7373</v>
      </c>
      <c r="D39" s="754" t="s">
        <v>1771</v>
      </c>
      <c r="E39" s="780">
        <v>53.5542</v>
      </c>
      <c r="F39" s="754" t="s">
        <v>1772</v>
      </c>
      <c r="G39" s="780">
        <v>63.0318</v>
      </c>
      <c r="H39" s="754" t="s">
        <v>1773</v>
      </c>
      <c r="I39" s="769" t="s">
        <v>1774</v>
      </c>
      <c r="J39" s="1732" t="s">
        <v>1775</v>
      </c>
      <c r="K39" s="1733"/>
      <c r="L39" s="681"/>
      <c r="M39" s="727"/>
      <c r="N39" s="729"/>
      <c r="O39" s="727"/>
      <c r="P39" s="681"/>
      <c r="Q39" s="681"/>
    </row>
    <row r="40" spans="2:19" ht="12.75">
      <c r="B40" s="34" t="s">
        <v>142</v>
      </c>
      <c r="C40" s="724"/>
      <c r="D40" s="724"/>
      <c r="E40" s="686"/>
      <c r="F40" s="686"/>
      <c r="G40" s="688"/>
      <c r="H40" s="724"/>
      <c r="I40" s="724"/>
      <c r="J40" s="686"/>
      <c r="K40" s="686"/>
      <c r="L40" s="686"/>
      <c r="M40" s="686"/>
      <c r="N40" s="717"/>
      <c r="O40" s="686"/>
      <c r="P40" s="724"/>
      <c r="Q40" s="724"/>
      <c r="R40" s="611"/>
      <c r="S40" s="611"/>
    </row>
    <row r="41" spans="2:19" ht="12.75">
      <c r="B41" s="34" t="s">
        <v>143</v>
      </c>
      <c r="C41" s="724"/>
      <c r="D41" s="724"/>
      <c r="E41" s="686"/>
      <c r="F41" s="686"/>
      <c r="G41" s="688"/>
      <c r="H41" s="724"/>
      <c r="I41" s="724"/>
      <c r="J41" s="686"/>
      <c r="K41" s="686"/>
      <c r="L41" s="686"/>
      <c r="M41" s="686"/>
      <c r="N41" s="717"/>
      <c r="O41" s="686"/>
      <c r="P41" s="724"/>
      <c r="Q41" s="724"/>
      <c r="R41" s="611"/>
      <c r="S41" s="611"/>
    </row>
    <row r="42" spans="2:17" ht="12.75">
      <c r="B42" s="681"/>
      <c r="C42" s="681"/>
      <c r="D42" s="681"/>
      <c r="E42" s="681"/>
      <c r="F42" s="681"/>
      <c r="G42" s="681"/>
      <c r="H42" s="681"/>
      <c r="I42" s="681"/>
      <c r="J42" s="681"/>
      <c r="K42" s="681"/>
      <c r="L42" s="681"/>
      <c r="M42" s="681"/>
      <c r="N42" s="681"/>
      <c r="O42" s="681"/>
      <c r="P42" s="681"/>
      <c r="Q42" s="681"/>
    </row>
    <row r="43" spans="2:19" ht="21" customHeight="1">
      <c r="B43" s="694" t="s">
        <v>144</v>
      </c>
      <c r="C43" s="724"/>
      <c r="D43" s="724"/>
      <c r="E43" s="686"/>
      <c r="F43" s="686"/>
      <c r="G43" s="717"/>
      <c r="H43" s="724"/>
      <c r="I43" s="724"/>
      <c r="J43" s="686"/>
      <c r="K43" s="686"/>
      <c r="L43" s="686"/>
      <c r="M43" s="686"/>
      <c r="N43" s="717"/>
      <c r="O43" s="686"/>
      <c r="P43" s="724"/>
      <c r="Q43" s="724"/>
      <c r="R43" s="611"/>
      <c r="S43" s="611"/>
    </row>
    <row r="44" spans="2:19" ht="48" customHeight="1">
      <c r="B44" s="1723" t="s">
        <v>145</v>
      </c>
      <c r="C44" s="1723"/>
      <c r="D44" s="1723"/>
      <c r="E44" s="1723"/>
      <c r="F44" s="1723"/>
      <c r="G44" s="1723"/>
      <c r="H44" s="1723"/>
      <c r="I44" s="1723"/>
      <c r="J44" s="1723"/>
      <c r="K44" s="1723"/>
      <c r="L44" s="1723"/>
      <c r="M44" s="1723"/>
      <c r="N44" s="1723"/>
      <c r="O44" s="1723"/>
      <c r="P44" s="1723"/>
      <c r="Q44" s="724"/>
      <c r="R44" s="611"/>
      <c r="S44" s="611"/>
    </row>
    <row r="45" spans="2:19" ht="18" customHeight="1">
      <c r="B45" s="698" t="s">
        <v>146</v>
      </c>
      <c r="C45" s="699" t="s">
        <v>1680</v>
      </c>
      <c r="D45" s="699"/>
      <c r="E45" s="691"/>
      <c r="F45" s="691"/>
      <c r="G45" s="692"/>
      <c r="H45" s="690"/>
      <c r="I45" s="690"/>
      <c r="J45" s="691"/>
      <c r="K45" s="691"/>
      <c r="L45" s="691"/>
      <c r="M45" s="691"/>
      <c r="N45" s="692"/>
      <c r="O45" s="691"/>
      <c r="P45" s="690"/>
      <c r="Q45" s="690"/>
      <c r="R45" s="616"/>
      <c r="S45" s="616"/>
    </row>
    <row r="46" spans="2:19" ht="12.75">
      <c r="B46" s="693"/>
      <c r="C46" s="700" t="s">
        <v>147</v>
      </c>
      <c r="D46" s="700"/>
      <c r="E46" s="691"/>
      <c r="F46" s="691"/>
      <c r="G46" s="692"/>
      <c r="H46" s="690"/>
      <c r="I46" s="690"/>
      <c r="J46" s="691"/>
      <c r="K46" s="691"/>
      <c r="L46" s="691"/>
      <c r="M46" s="691"/>
      <c r="N46" s="692"/>
      <c r="O46" s="691"/>
      <c r="P46" s="690"/>
      <c r="Q46" s="690"/>
      <c r="R46" s="616"/>
      <c r="S46" s="616"/>
    </row>
    <row r="47" spans="2:19" ht="12.75">
      <c r="B47" s="693"/>
      <c r="C47" s="700" t="s">
        <v>148</v>
      </c>
      <c r="D47" s="700"/>
      <c r="E47" s="691"/>
      <c r="F47" s="691"/>
      <c r="G47" s="692"/>
      <c r="H47" s="690"/>
      <c r="I47" s="690"/>
      <c r="J47" s="691"/>
      <c r="K47" s="691"/>
      <c r="L47" s="691"/>
      <c r="M47" s="691"/>
      <c r="N47" s="692"/>
      <c r="O47" s="691"/>
      <c r="P47" s="690"/>
      <c r="Q47" s="690"/>
      <c r="R47" s="616"/>
      <c r="S47" s="616"/>
    </row>
    <row r="48" spans="2:19" ht="22.5">
      <c r="B48" s="742" t="s">
        <v>149</v>
      </c>
      <c r="C48" s="743"/>
      <c r="D48" s="744" t="s">
        <v>150</v>
      </c>
      <c r="E48" s="750" t="s">
        <v>23</v>
      </c>
      <c r="F48" s="763" t="s">
        <v>151</v>
      </c>
      <c r="G48" s="764" t="s">
        <v>152</v>
      </c>
      <c r="H48" s="745"/>
      <c r="I48" s="732"/>
      <c r="J48" s="717"/>
      <c r="K48" s="717"/>
      <c r="L48" s="709"/>
      <c r="M48" s="717"/>
      <c r="N48" s="717"/>
      <c r="O48" s="717"/>
      <c r="P48" s="717"/>
      <c r="Q48" s="707"/>
      <c r="R48" s="633"/>
      <c r="S48" s="633"/>
    </row>
    <row r="49" spans="2:19" ht="13.5" customHeight="1">
      <c r="B49" s="756" t="s">
        <v>153</v>
      </c>
      <c r="C49" s="692"/>
      <c r="D49" s="690"/>
      <c r="E49" s="692"/>
      <c r="F49" s="692"/>
      <c r="G49" s="772"/>
      <c r="H49" s="690"/>
      <c r="I49" s="733"/>
      <c r="J49" s="717"/>
      <c r="K49" s="717"/>
      <c r="L49" s="724"/>
      <c r="M49" s="717"/>
      <c r="N49" s="717"/>
      <c r="O49" s="717"/>
      <c r="P49" s="717"/>
      <c r="Q49" s="717"/>
      <c r="R49" s="639"/>
      <c r="S49" s="639"/>
    </row>
    <row r="50" spans="2:19" ht="13.5" customHeight="1">
      <c r="B50" s="702" t="s">
        <v>154</v>
      </c>
      <c r="C50" s="692"/>
      <c r="D50" s="716">
        <v>0.8966455305835129</v>
      </c>
      <c r="E50" s="730" t="s">
        <v>1776</v>
      </c>
      <c r="F50" s="692" t="s">
        <v>161</v>
      </c>
      <c r="G50" s="772" t="s">
        <v>157</v>
      </c>
      <c r="H50" s="739"/>
      <c r="I50" s="734"/>
      <c r="J50" s="705"/>
      <c r="K50" s="705"/>
      <c r="L50" s="714"/>
      <c r="M50" s="705"/>
      <c r="N50" s="717"/>
      <c r="O50" s="705"/>
      <c r="P50" s="717"/>
      <c r="Q50" s="717"/>
      <c r="R50" s="639"/>
      <c r="S50" s="639"/>
    </row>
    <row r="51" spans="2:19" ht="13.5" customHeight="1">
      <c r="B51" s="756" t="s">
        <v>158</v>
      </c>
      <c r="C51" s="692"/>
      <c r="D51" s="692"/>
      <c r="E51" s="730"/>
      <c r="F51" s="692"/>
      <c r="G51" s="773"/>
      <c r="H51" s="740"/>
      <c r="I51" s="735"/>
      <c r="J51" s="712"/>
      <c r="K51" s="712"/>
      <c r="L51" s="713"/>
      <c r="M51" s="712"/>
      <c r="N51" s="717"/>
      <c r="O51" s="712"/>
      <c r="P51" s="717"/>
      <c r="Q51" s="717"/>
      <c r="R51" s="639"/>
      <c r="S51" s="639"/>
    </row>
    <row r="52" spans="2:19" ht="13.5" customHeight="1">
      <c r="B52" s="702" t="s">
        <v>159</v>
      </c>
      <c r="C52" s="746"/>
      <c r="D52" s="716">
        <v>0.9665500836044764</v>
      </c>
      <c r="E52" s="730" t="s">
        <v>1777</v>
      </c>
      <c r="F52" s="692" t="s">
        <v>156</v>
      </c>
      <c r="G52" s="772" t="s">
        <v>162</v>
      </c>
      <c r="H52" s="739"/>
      <c r="I52" s="734"/>
      <c r="J52" s="723"/>
      <c r="K52" s="723"/>
      <c r="L52" s="714"/>
      <c r="M52" s="723"/>
      <c r="N52" s="717"/>
      <c r="O52" s="723"/>
      <c r="P52" s="717"/>
      <c r="Q52" s="717"/>
      <c r="R52" s="639"/>
      <c r="S52" s="639"/>
    </row>
    <row r="53" spans="2:19" ht="13.5" customHeight="1">
      <c r="B53" s="702" t="s">
        <v>163</v>
      </c>
      <c r="C53" s="746"/>
      <c r="D53" s="716">
        <v>0.9897814791705858</v>
      </c>
      <c r="E53" s="730" t="s">
        <v>1778</v>
      </c>
      <c r="F53" s="692" t="s">
        <v>156</v>
      </c>
      <c r="G53" s="772" t="s">
        <v>157</v>
      </c>
      <c r="H53" s="739"/>
      <c r="I53" s="734"/>
      <c r="J53" s="723"/>
      <c r="K53" s="723"/>
      <c r="L53" s="714"/>
      <c r="M53" s="723"/>
      <c r="N53" s="717"/>
      <c r="O53" s="723"/>
      <c r="P53" s="717"/>
      <c r="Q53" s="717"/>
      <c r="R53" s="639"/>
      <c r="S53" s="639"/>
    </row>
    <row r="54" spans="2:19" ht="13.5" customHeight="1">
      <c r="B54" s="702" t="s">
        <v>165</v>
      </c>
      <c r="C54" s="746"/>
      <c r="D54" s="716">
        <v>0.947508160089226</v>
      </c>
      <c r="E54" s="730" t="s">
        <v>1779</v>
      </c>
      <c r="F54" s="692" t="s">
        <v>161</v>
      </c>
      <c r="G54" s="772" t="s">
        <v>157</v>
      </c>
      <c r="H54" s="739"/>
      <c r="I54" s="734"/>
      <c r="J54" s="723"/>
      <c r="K54" s="723"/>
      <c r="L54" s="714"/>
      <c r="M54" s="723"/>
      <c r="N54" s="717"/>
      <c r="O54" s="723"/>
      <c r="P54" s="717"/>
      <c r="Q54" s="717"/>
      <c r="R54" s="639"/>
      <c r="S54" s="639"/>
    </row>
    <row r="55" spans="2:19" ht="13.5" customHeight="1">
      <c r="B55" s="774" t="s">
        <v>93</v>
      </c>
      <c r="C55" s="692"/>
      <c r="D55" s="692"/>
      <c r="E55" s="730"/>
      <c r="F55" s="692"/>
      <c r="G55" s="773"/>
      <c r="H55" s="740"/>
      <c r="I55" s="735"/>
      <c r="J55" s="712"/>
      <c r="K55" s="712"/>
      <c r="L55" s="713"/>
      <c r="M55" s="712"/>
      <c r="N55" s="717"/>
      <c r="O55" s="712"/>
      <c r="P55" s="717"/>
      <c r="Q55" s="717"/>
      <c r="R55" s="639"/>
      <c r="S55" s="639"/>
    </row>
    <row r="56" spans="2:19" ht="13.5" customHeight="1">
      <c r="B56" s="702" t="s">
        <v>167</v>
      </c>
      <c r="C56" s="746"/>
      <c r="D56" s="716">
        <v>0.6977873803709472</v>
      </c>
      <c r="E56" s="730" t="s">
        <v>1780</v>
      </c>
      <c r="F56" s="692" t="s">
        <v>161</v>
      </c>
      <c r="G56" s="772" t="s">
        <v>162</v>
      </c>
      <c r="H56" s="739"/>
      <c r="I56" s="734"/>
      <c r="J56" s="723"/>
      <c r="K56" s="723"/>
      <c r="L56" s="714"/>
      <c r="M56" s="723"/>
      <c r="N56" s="717"/>
      <c r="O56" s="723"/>
      <c r="P56" s="717"/>
      <c r="Q56" s="717"/>
      <c r="R56" s="639"/>
      <c r="S56" s="639"/>
    </row>
    <row r="57" spans="2:19" ht="13.5" customHeight="1">
      <c r="B57" s="702" t="s">
        <v>169</v>
      </c>
      <c r="C57" s="746"/>
      <c r="D57" s="716">
        <v>0.7225459982106762</v>
      </c>
      <c r="E57" s="730" t="s">
        <v>1781</v>
      </c>
      <c r="F57" s="692" t="s">
        <v>161</v>
      </c>
      <c r="G57" s="772" t="s">
        <v>157</v>
      </c>
      <c r="H57" s="739"/>
      <c r="I57" s="734"/>
      <c r="J57" s="723"/>
      <c r="K57" s="723"/>
      <c r="L57" s="714"/>
      <c r="M57" s="723"/>
      <c r="N57" s="717"/>
      <c r="O57" s="723"/>
      <c r="P57" s="717"/>
      <c r="Q57" s="717"/>
      <c r="R57" s="639"/>
      <c r="S57" s="639"/>
    </row>
    <row r="58" spans="2:19" ht="13.5" customHeight="1">
      <c r="B58" s="702" t="s">
        <v>171</v>
      </c>
      <c r="C58" s="746"/>
      <c r="D58" s="716">
        <v>0.6822936999656423</v>
      </c>
      <c r="E58" s="730" t="s">
        <v>1782</v>
      </c>
      <c r="F58" s="692" t="s">
        <v>161</v>
      </c>
      <c r="G58" s="772" t="s">
        <v>157</v>
      </c>
      <c r="H58" s="739"/>
      <c r="I58" s="734"/>
      <c r="J58" s="723"/>
      <c r="K58" s="723"/>
      <c r="L58" s="714"/>
      <c r="M58" s="723"/>
      <c r="N58" s="717"/>
      <c r="O58" s="723"/>
      <c r="P58" s="717"/>
      <c r="Q58" s="717"/>
      <c r="R58" s="639"/>
      <c r="S58" s="639"/>
    </row>
    <row r="59" spans="2:19" ht="13.5" customHeight="1">
      <c r="B59" s="774" t="s">
        <v>99</v>
      </c>
      <c r="C59" s="692"/>
      <c r="D59" s="692"/>
      <c r="E59" s="730"/>
      <c r="F59" s="692"/>
      <c r="G59" s="773"/>
      <c r="H59" s="740"/>
      <c r="I59" s="735"/>
      <c r="J59" s="712"/>
      <c r="K59" s="712"/>
      <c r="L59" s="713"/>
      <c r="M59" s="712"/>
      <c r="N59" s="717"/>
      <c r="O59" s="712"/>
      <c r="P59" s="717"/>
      <c r="Q59" s="717"/>
      <c r="R59" s="639"/>
      <c r="S59" s="639"/>
    </row>
    <row r="60" spans="2:19" ht="13.5" customHeight="1">
      <c r="B60" s="702" t="s">
        <v>173</v>
      </c>
      <c r="C60" s="746"/>
      <c r="D60" s="716">
        <v>0.8010714012740208</v>
      </c>
      <c r="E60" s="730" t="s">
        <v>1783</v>
      </c>
      <c r="F60" s="692" t="s">
        <v>161</v>
      </c>
      <c r="G60" s="772" t="s">
        <v>162</v>
      </c>
      <c r="H60" s="739"/>
      <c r="I60" s="734"/>
      <c r="J60" s="723"/>
      <c r="K60" s="723"/>
      <c r="L60" s="714"/>
      <c r="M60" s="723"/>
      <c r="N60" s="717"/>
      <c r="O60" s="723"/>
      <c r="P60" s="717"/>
      <c r="Q60" s="717"/>
      <c r="R60" s="639"/>
      <c r="S60" s="639"/>
    </row>
    <row r="61" spans="2:19" ht="13.5" customHeight="1">
      <c r="B61" s="702" t="s">
        <v>175</v>
      </c>
      <c r="C61" s="746"/>
      <c r="D61" s="716">
        <v>0.8460640685221968</v>
      </c>
      <c r="E61" s="730" t="s">
        <v>1784</v>
      </c>
      <c r="F61" s="692" t="s">
        <v>161</v>
      </c>
      <c r="G61" s="772" t="s">
        <v>157</v>
      </c>
      <c r="H61" s="739"/>
      <c r="I61" s="734"/>
      <c r="J61" s="723"/>
      <c r="K61" s="723"/>
      <c r="L61" s="714"/>
      <c r="M61" s="723"/>
      <c r="N61" s="717"/>
      <c r="O61" s="723"/>
      <c r="P61" s="717"/>
      <c r="Q61" s="717"/>
      <c r="R61" s="639"/>
      <c r="S61" s="639"/>
    </row>
    <row r="62" spans="2:19" ht="13.5" customHeight="1">
      <c r="B62" s="702" t="s">
        <v>177</v>
      </c>
      <c r="C62" s="746"/>
      <c r="D62" s="716">
        <v>0.7649802071397394</v>
      </c>
      <c r="E62" s="730" t="s">
        <v>1785</v>
      </c>
      <c r="F62" s="692" t="s">
        <v>161</v>
      </c>
      <c r="G62" s="772" t="s">
        <v>157</v>
      </c>
      <c r="H62" s="739"/>
      <c r="I62" s="734"/>
      <c r="J62" s="723"/>
      <c r="K62" s="723"/>
      <c r="L62" s="714"/>
      <c r="M62" s="723"/>
      <c r="N62" s="717"/>
      <c r="O62" s="723"/>
      <c r="P62" s="717"/>
      <c r="Q62" s="717"/>
      <c r="R62" s="639"/>
      <c r="S62" s="639"/>
    </row>
    <row r="63" spans="2:19" ht="13.5" customHeight="1">
      <c r="B63" s="757" t="s">
        <v>179</v>
      </c>
      <c r="C63" s="72"/>
      <c r="D63" s="690"/>
      <c r="E63" s="730"/>
      <c r="F63" s="692"/>
      <c r="G63" s="772"/>
      <c r="H63" s="690"/>
      <c r="I63" s="733"/>
      <c r="J63" s="717"/>
      <c r="K63" s="717"/>
      <c r="L63" s="711"/>
      <c r="M63" s="717"/>
      <c r="N63" s="717"/>
      <c r="O63" s="717"/>
      <c r="P63" s="717"/>
      <c r="Q63" s="717"/>
      <c r="R63" s="639"/>
      <c r="S63" s="639"/>
    </row>
    <row r="64" spans="2:19" ht="13.5" customHeight="1">
      <c r="B64" s="702" t="s">
        <v>180</v>
      </c>
      <c r="C64" s="746"/>
      <c r="D64" s="716">
        <v>0.8790128692326016</v>
      </c>
      <c r="E64" s="730" t="s">
        <v>1786</v>
      </c>
      <c r="F64" s="692" t="s">
        <v>161</v>
      </c>
      <c r="G64" s="772" t="s">
        <v>182</v>
      </c>
      <c r="H64" s="741"/>
      <c r="I64" s="736"/>
      <c r="J64" s="723"/>
      <c r="K64" s="723"/>
      <c r="L64" s="714"/>
      <c r="M64" s="723"/>
      <c r="N64" s="717"/>
      <c r="O64" s="723"/>
      <c r="P64" s="717"/>
      <c r="Q64" s="717"/>
      <c r="R64" s="639"/>
      <c r="S64" s="639"/>
    </row>
    <row r="65" spans="2:19" ht="13.5" customHeight="1">
      <c r="B65" s="702" t="s">
        <v>183</v>
      </c>
      <c r="C65" s="746"/>
      <c r="D65" s="716">
        <v>0.8336615720565722</v>
      </c>
      <c r="E65" s="730" t="s">
        <v>1787</v>
      </c>
      <c r="F65" s="692" t="s">
        <v>161</v>
      </c>
      <c r="G65" s="772" t="s">
        <v>182</v>
      </c>
      <c r="H65" s="741"/>
      <c r="I65" s="736"/>
      <c r="J65" s="723"/>
      <c r="K65" s="723"/>
      <c r="L65" s="714"/>
      <c r="M65" s="723"/>
      <c r="N65" s="717"/>
      <c r="O65" s="723"/>
      <c r="P65" s="717"/>
      <c r="Q65" s="717"/>
      <c r="R65" s="639"/>
      <c r="S65" s="639"/>
    </row>
    <row r="66" spans="2:19" ht="13.5" customHeight="1">
      <c r="B66" s="703" t="s">
        <v>185</v>
      </c>
      <c r="C66" s="747"/>
      <c r="D66" s="731">
        <v>0.9185029819575318</v>
      </c>
      <c r="E66" s="754" t="s">
        <v>1788</v>
      </c>
      <c r="F66" s="722" t="s">
        <v>161</v>
      </c>
      <c r="G66" s="775" t="s">
        <v>182</v>
      </c>
      <c r="H66" s="755"/>
      <c r="I66" s="736"/>
      <c r="J66" s="723"/>
      <c r="K66" s="723"/>
      <c r="L66" s="714"/>
      <c r="M66" s="723"/>
      <c r="N66" s="717"/>
      <c r="O66" s="723"/>
      <c r="P66" s="717"/>
      <c r="Q66" s="717"/>
      <c r="R66" s="639"/>
      <c r="S66" s="639"/>
    </row>
    <row r="67" spans="2:19" ht="23.25" customHeight="1">
      <c r="B67" s="1734" t="s">
        <v>187</v>
      </c>
      <c r="C67" s="1734"/>
      <c r="D67" s="1734"/>
      <c r="E67" s="1734"/>
      <c r="F67" s="1734"/>
      <c r="G67" s="1734"/>
      <c r="H67" s="1734"/>
      <c r="I67" s="127"/>
      <c r="J67" s="127"/>
      <c r="K67" s="127"/>
      <c r="L67" s="708"/>
      <c r="M67" s="708"/>
      <c r="N67" s="708"/>
      <c r="O67" s="708"/>
      <c r="P67" s="708"/>
      <c r="Q67" s="708"/>
      <c r="R67" s="634"/>
      <c r="S67" s="634"/>
    </row>
    <row r="68" spans="2:19" ht="27" customHeight="1">
      <c r="B68" s="1735" t="s">
        <v>188</v>
      </c>
      <c r="C68" s="1735"/>
      <c r="D68" s="1735"/>
      <c r="E68" s="1735"/>
      <c r="F68" s="1735"/>
      <c r="G68" s="1735"/>
      <c r="H68" s="1735"/>
      <c r="I68" s="127"/>
      <c r="J68" s="127"/>
      <c r="K68" s="127"/>
      <c r="L68" s="708"/>
      <c r="M68" s="708"/>
      <c r="N68" s="708"/>
      <c r="O68" s="708"/>
      <c r="P68" s="708"/>
      <c r="Q68" s="708"/>
      <c r="R68" s="634"/>
      <c r="S68" s="634"/>
    </row>
    <row r="69" spans="2:19" ht="12.75">
      <c r="B69" s="6" t="s">
        <v>143</v>
      </c>
      <c r="C69" s="684"/>
      <c r="D69" s="684"/>
      <c r="E69" s="684"/>
      <c r="F69" s="684"/>
      <c r="G69" s="685"/>
      <c r="H69" s="684"/>
      <c r="I69" s="684"/>
      <c r="J69" s="684"/>
      <c r="K69" s="684"/>
      <c r="L69" s="684"/>
      <c r="M69" s="684"/>
      <c r="N69" s="681"/>
      <c r="O69" s="684"/>
      <c r="P69" s="724"/>
      <c r="Q69" s="724"/>
      <c r="R69" s="611"/>
      <c r="S69" s="611"/>
    </row>
    <row r="70" spans="2:19" ht="16.5" customHeight="1">
      <c r="B70" s="34"/>
      <c r="C70" s="724"/>
      <c r="D70" s="724"/>
      <c r="E70" s="686"/>
      <c r="F70" s="686"/>
      <c r="G70" s="717"/>
      <c r="H70" s="724"/>
      <c r="I70" s="724"/>
      <c r="J70" s="686"/>
      <c r="K70" s="686"/>
      <c r="L70" s="686"/>
      <c r="M70" s="686"/>
      <c r="N70" s="717"/>
      <c r="O70" s="686"/>
      <c r="P70" s="724"/>
      <c r="Q70" s="724"/>
      <c r="R70" s="611"/>
      <c r="S70" s="611"/>
    </row>
    <row r="71" spans="2:19" ht="21" customHeight="1">
      <c r="B71" s="695" t="s">
        <v>189</v>
      </c>
      <c r="C71" s="724"/>
      <c r="D71" s="724"/>
      <c r="E71" s="686"/>
      <c r="F71" s="686"/>
      <c r="G71" s="717"/>
      <c r="H71" s="724"/>
      <c r="I71" s="724"/>
      <c r="J71" s="686"/>
      <c r="K71" s="686"/>
      <c r="L71" s="686"/>
      <c r="M71" s="686"/>
      <c r="N71" s="717"/>
      <c r="O71" s="686"/>
      <c r="P71" s="724"/>
      <c r="Q71" s="724"/>
      <c r="R71" s="611"/>
      <c r="S71" s="611"/>
    </row>
    <row r="72" spans="2:19" ht="32.25" customHeight="1">
      <c r="B72" s="1723" t="s">
        <v>190</v>
      </c>
      <c r="C72" s="1723"/>
      <c r="D72" s="1723"/>
      <c r="E72" s="1723"/>
      <c r="F72" s="1723"/>
      <c r="G72" s="1723"/>
      <c r="H72" s="1723"/>
      <c r="I72" s="1723"/>
      <c r="J72" s="1723"/>
      <c r="K72" s="1723"/>
      <c r="L72" s="1723"/>
      <c r="M72" s="1723"/>
      <c r="N72" s="1723"/>
      <c r="O72" s="1723"/>
      <c r="P72" s="1723"/>
      <c r="Q72" s="724"/>
      <c r="R72" s="611"/>
      <c r="S72" s="611"/>
    </row>
    <row r="73" spans="2:19" ht="33" customHeight="1">
      <c r="B73" s="1723" t="s">
        <v>191</v>
      </c>
      <c r="C73" s="1723"/>
      <c r="D73" s="1723"/>
      <c r="E73" s="1723"/>
      <c r="F73" s="1723"/>
      <c r="G73" s="1723"/>
      <c r="H73" s="1723"/>
      <c r="I73" s="1723"/>
      <c r="J73" s="1723"/>
      <c r="K73" s="1723"/>
      <c r="L73" s="1723"/>
      <c r="M73" s="1723"/>
      <c r="N73" s="1723"/>
      <c r="O73" s="1723"/>
      <c r="P73" s="1723"/>
      <c r="Q73" s="761"/>
      <c r="R73" s="663"/>
      <c r="S73" s="663"/>
    </row>
    <row r="74" spans="2:19" ht="18" customHeight="1">
      <c r="B74" s="698" t="s">
        <v>192</v>
      </c>
      <c r="C74" s="699" t="s">
        <v>1680</v>
      </c>
      <c r="D74" s="699"/>
      <c r="E74" s="691"/>
      <c r="F74" s="691"/>
      <c r="G74" s="692"/>
      <c r="H74" s="690"/>
      <c r="I74" s="690"/>
      <c r="J74" s="691"/>
      <c r="K74" s="691"/>
      <c r="L74" s="691"/>
      <c r="M74" s="691"/>
      <c r="N74" s="692"/>
      <c r="O74" s="691"/>
      <c r="P74" s="690"/>
      <c r="Q74" s="690"/>
      <c r="R74" s="616"/>
      <c r="S74" s="616"/>
    </row>
    <row r="75" spans="2:19" ht="12.75">
      <c r="B75" s="706"/>
      <c r="C75" s="1740" t="s">
        <v>1789</v>
      </c>
      <c r="D75" s="1740"/>
      <c r="E75" s="1740"/>
      <c r="F75" s="1740"/>
      <c r="G75" s="1740"/>
      <c r="H75" s="1740"/>
      <c r="I75" s="1740"/>
      <c r="J75" s="1740"/>
      <c r="K75" s="1740"/>
      <c r="L75" s="1740"/>
      <c r="M75" s="1740"/>
      <c r="N75" s="1740"/>
      <c r="O75" s="1740"/>
      <c r="P75" s="1740"/>
      <c r="Q75" s="690"/>
      <c r="R75" s="616"/>
      <c r="S75" s="616"/>
    </row>
    <row r="76" spans="2:19" ht="12.75" customHeight="1">
      <c r="B76" s="1741" t="s">
        <v>17</v>
      </c>
      <c r="C76" s="1743" t="s">
        <v>194</v>
      </c>
      <c r="D76" s="1743"/>
      <c r="E76" s="1743"/>
      <c r="F76" s="1743"/>
      <c r="G76" s="1743"/>
      <c r="H76" s="1743"/>
      <c r="I76" s="1743"/>
      <c r="J76" s="1744"/>
      <c r="K76" s="1745" t="s">
        <v>195</v>
      </c>
      <c r="L76" s="1726"/>
      <c r="M76" s="1726"/>
      <c r="N76" s="1726"/>
      <c r="O76" s="1726"/>
      <c r="P76" s="1727"/>
      <c r="Q76" s="717"/>
      <c r="R76" s="1736"/>
      <c r="S76" s="1737"/>
    </row>
    <row r="77" spans="2:19" ht="33.75">
      <c r="B77" s="1742"/>
      <c r="C77" s="1738">
        <v>1997</v>
      </c>
      <c r="D77" s="1738"/>
      <c r="E77" s="1738" t="s">
        <v>197</v>
      </c>
      <c r="F77" s="1738"/>
      <c r="G77" s="1738" t="s">
        <v>198</v>
      </c>
      <c r="H77" s="1738"/>
      <c r="I77" s="1738" t="s">
        <v>199</v>
      </c>
      <c r="J77" s="1739"/>
      <c r="K77" s="749"/>
      <c r="L77" s="1635" t="s">
        <v>1790</v>
      </c>
      <c r="M77" s="1632"/>
      <c r="N77" s="1610" t="s">
        <v>201</v>
      </c>
      <c r="O77" s="782"/>
      <c r="P77" s="783" t="s">
        <v>202</v>
      </c>
      <c r="Q77" s="707"/>
      <c r="R77" s="643"/>
      <c r="S77" s="643"/>
    </row>
    <row r="78" spans="2:19" ht="13.5" customHeight="1">
      <c r="B78" s="756" t="s">
        <v>24</v>
      </c>
      <c r="C78" s="690"/>
      <c r="D78" s="690"/>
      <c r="E78" s="690"/>
      <c r="F78" s="690"/>
      <c r="G78" s="690"/>
      <c r="H78" s="690"/>
      <c r="I78" s="690"/>
      <c r="J78" s="770"/>
      <c r="K78" s="784"/>
      <c r="L78" s="692"/>
      <c r="M78" s="690"/>
      <c r="N78" s="692"/>
      <c r="O78" s="690"/>
      <c r="P78" s="800"/>
      <c r="Q78" s="717"/>
      <c r="R78" s="646"/>
      <c r="S78" s="646"/>
    </row>
    <row r="79" spans="2:19" ht="13.5" customHeight="1">
      <c r="B79" s="702" t="s">
        <v>25</v>
      </c>
      <c r="C79" s="690">
        <v>66.5838</v>
      </c>
      <c r="D79" s="730" t="s">
        <v>1791</v>
      </c>
      <c r="E79" s="690">
        <v>67.2115</v>
      </c>
      <c r="F79" s="730" t="s">
        <v>1792</v>
      </c>
      <c r="G79" s="690">
        <v>62.5061</v>
      </c>
      <c r="H79" s="730" t="s">
        <v>1793</v>
      </c>
      <c r="I79" s="690">
        <v>66.9812</v>
      </c>
      <c r="J79" s="777" t="s">
        <v>1794</v>
      </c>
      <c r="K79" s="785"/>
      <c r="L79" s="786">
        <v>0.7945192245934407</v>
      </c>
      <c r="M79" s="787"/>
      <c r="N79" s="786">
        <v>0.868799009448177</v>
      </c>
      <c r="O79" s="787"/>
      <c r="P79" s="788">
        <v>0.0005178263956744367</v>
      </c>
      <c r="Q79" s="717"/>
      <c r="R79" s="611"/>
      <c r="S79" s="611"/>
    </row>
    <row r="80" spans="2:19" ht="13.5" customHeight="1">
      <c r="B80" s="756" t="s">
        <v>153</v>
      </c>
      <c r="C80" s="692"/>
      <c r="D80" s="730"/>
      <c r="E80" s="692"/>
      <c r="F80" s="730"/>
      <c r="G80" s="692"/>
      <c r="H80" s="730"/>
      <c r="I80" s="692"/>
      <c r="J80" s="777"/>
      <c r="K80" s="785"/>
      <c r="L80" s="786"/>
      <c r="M80" s="787"/>
      <c r="N80" s="786"/>
      <c r="O80" s="787"/>
      <c r="P80" s="788"/>
      <c r="Q80" s="717"/>
      <c r="R80" s="639"/>
      <c r="S80" s="639"/>
    </row>
    <row r="81" spans="2:19" ht="13.5" customHeight="1">
      <c r="B81" s="702" t="s">
        <v>19</v>
      </c>
      <c r="C81" s="690">
        <v>60.6291</v>
      </c>
      <c r="D81" s="730" t="s">
        <v>1795</v>
      </c>
      <c r="E81" s="690">
        <v>63.308</v>
      </c>
      <c r="F81" s="730" t="s">
        <v>1796</v>
      </c>
      <c r="G81" s="690">
        <v>56.1742</v>
      </c>
      <c r="H81" s="730" t="s">
        <v>1797</v>
      </c>
      <c r="I81" s="690">
        <v>62.9721</v>
      </c>
      <c r="J81" s="777" t="s">
        <v>1798</v>
      </c>
      <c r="K81" s="785"/>
      <c r="L81" s="786">
        <v>0.2870588021721594</v>
      </c>
      <c r="M81" s="787"/>
      <c r="N81" s="786">
        <v>0.8538122118320881</v>
      </c>
      <c r="O81" s="787"/>
      <c r="P81" s="788">
        <v>4.544512443183102E-05</v>
      </c>
      <c r="Q81" s="717"/>
      <c r="R81" s="611"/>
      <c r="S81" s="611"/>
    </row>
    <row r="82" spans="2:19" ht="13.5" customHeight="1">
      <c r="B82" s="702" t="s">
        <v>20</v>
      </c>
      <c r="C82" s="690">
        <v>72.3379</v>
      </c>
      <c r="D82" s="730" t="s">
        <v>1799</v>
      </c>
      <c r="E82" s="690">
        <v>70.9742</v>
      </c>
      <c r="F82" s="730" t="s">
        <v>1800</v>
      </c>
      <c r="G82" s="690">
        <v>68.5718</v>
      </c>
      <c r="H82" s="730" t="s">
        <v>1801</v>
      </c>
      <c r="I82" s="690">
        <v>70.7945</v>
      </c>
      <c r="J82" s="777" t="s">
        <v>1802</v>
      </c>
      <c r="K82" s="785"/>
      <c r="L82" s="786">
        <v>0.35616461494952656</v>
      </c>
      <c r="M82" s="787"/>
      <c r="N82" s="786">
        <v>0.9035614617314418</v>
      </c>
      <c r="O82" s="787"/>
      <c r="P82" s="788">
        <v>0.1254536049304409</v>
      </c>
      <c r="Q82" s="717"/>
      <c r="R82" s="611"/>
      <c r="S82" s="611"/>
    </row>
    <row r="83" spans="2:19" ht="13.5" customHeight="1">
      <c r="B83" s="756" t="s">
        <v>87</v>
      </c>
      <c r="C83" s="690"/>
      <c r="D83" s="730"/>
      <c r="E83" s="690"/>
      <c r="F83" s="730"/>
      <c r="G83" s="690"/>
      <c r="H83" s="730"/>
      <c r="I83" s="692"/>
      <c r="J83" s="777"/>
      <c r="K83" s="785"/>
      <c r="L83" s="786"/>
      <c r="M83" s="787"/>
      <c r="N83" s="786"/>
      <c r="O83" s="787"/>
      <c r="P83" s="788"/>
      <c r="Q83" s="717"/>
      <c r="R83" s="611"/>
      <c r="S83" s="611"/>
    </row>
    <row r="84" spans="2:19" ht="13.5" customHeight="1">
      <c r="B84" s="702" t="s">
        <v>24</v>
      </c>
      <c r="C84" s="690">
        <v>57.7661</v>
      </c>
      <c r="D84" s="730" t="s">
        <v>1803</v>
      </c>
      <c r="E84" s="690">
        <v>65.2925</v>
      </c>
      <c r="F84" s="730" t="s">
        <v>1804</v>
      </c>
      <c r="G84" s="690">
        <v>60.4569</v>
      </c>
      <c r="H84" s="730" t="s">
        <v>1805</v>
      </c>
      <c r="I84" s="690">
        <v>65.0438</v>
      </c>
      <c r="J84" s="777" t="s">
        <v>1806</v>
      </c>
      <c r="K84" s="785"/>
      <c r="L84" s="786">
        <v>0.010278373464424728</v>
      </c>
      <c r="M84" s="787"/>
      <c r="N84" s="786">
        <v>0.913479064404146</v>
      </c>
      <c r="O84" s="787"/>
      <c r="P84" s="788">
        <v>0.011993068695259845</v>
      </c>
      <c r="Q84" s="717"/>
      <c r="R84" s="611"/>
      <c r="S84" s="611"/>
    </row>
    <row r="85" spans="2:19" ht="13.5" customHeight="1">
      <c r="B85" s="702" t="s">
        <v>19</v>
      </c>
      <c r="C85" s="690">
        <v>50.5814</v>
      </c>
      <c r="D85" s="730" t="s">
        <v>1807</v>
      </c>
      <c r="E85" s="690">
        <v>62.9398</v>
      </c>
      <c r="F85" s="730" t="s">
        <v>1808</v>
      </c>
      <c r="G85" s="690">
        <v>55.0883</v>
      </c>
      <c r="H85" s="730" t="s">
        <v>1809</v>
      </c>
      <c r="I85" s="690">
        <v>62.5271</v>
      </c>
      <c r="J85" s="777" t="s">
        <v>1810</v>
      </c>
      <c r="K85" s="785"/>
      <c r="L85" s="786">
        <v>0.005912164249440188</v>
      </c>
      <c r="M85" s="787"/>
      <c r="N85" s="786">
        <v>0.9015586487503402</v>
      </c>
      <c r="O85" s="787"/>
      <c r="P85" s="788">
        <v>0.00860769926079663</v>
      </c>
      <c r="Q85" s="717"/>
      <c r="R85" s="611"/>
      <c r="S85" s="611"/>
    </row>
    <row r="86" spans="2:19" ht="13.5" customHeight="1">
      <c r="B86" s="702" t="s">
        <v>20</v>
      </c>
      <c r="C86" s="690">
        <v>63.9138</v>
      </c>
      <c r="D86" s="730" t="s">
        <v>1811</v>
      </c>
      <c r="E86" s="690">
        <v>67.1916</v>
      </c>
      <c r="F86" s="730" t="s">
        <v>1812</v>
      </c>
      <c r="G86" s="690">
        <v>65.231</v>
      </c>
      <c r="H86" s="730" t="s">
        <v>1813</v>
      </c>
      <c r="I86" s="690">
        <v>67.4361</v>
      </c>
      <c r="J86" s="777" t="s">
        <v>1814</v>
      </c>
      <c r="K86" s="785"/>
      <c r="L86" s="786">
        <v>0.38363688244220295</v>
      </c>
      <c r="M86" s="787"/>
      <c r="N86" s="786">
        <v>0.9312520743376118</v>
      </c>
      <c r="O86" s="787"/>
      <c r="P86" s="788">
        <v>0.34203876468185523</v>
      </c>
      <c r="Q86" s="717"/>
      <c r="R86" s="611"/>
      <c r="S86" s="611"/>
    </row>
    <row r="87" spans="2:19" ht="13.5" customHeight="1">
      <c r="B87" s="756" t="s">
        <v>93</v>
      </c>
      <c r="C87" s="690"/>
      <c r="D87" s="730"/>
      <c r="E87" s="690"/>
      <c r="F87" s="730"/>
      <c r="G87" s="690"/>
      <c r="H87" s="730"/>
      <c r="I87" s="692"/>
      <c r="J87" s="777"/>
      <c r="K87" s="785"/>
      <c r="L87" s="786"/>
      <c r="M87" s="787"/>
      <c r="N87" s="786"/>
      <c r="O87" s="787"/>
      <c r="P87" s="788"/>
      <c r="Q87" s="717"/>
      <c r="R87" s="611"/>
      <c r="S87" s="611"/>
    </row>
    <row r="88" spans="2:19" ht="13.5" customHeight="1">
      <c r="B88" s="702" t="s">
        <v>24</v>
      </c>
      <c r="C88" s="690"/>
      <c r="D88" s="730"/>
      <c r="E88" s="690"/>
      <c r="F88" s="730"/>
      <c r="G88" s="690">
        <v>44.8511</v>
      </c>
      <c r="H88" s="730" t="s">
        <v>1815</v>
      </c>
      <c r="I88" s="690">
        <v>48.0509</v>
      </c>
      <c r="J88" s="777" t="s">
        <v>1816</v>
      </c>
      <c r="K88" s="785"/>
      <c r="L88" s="786"/>
      <c r="M88" s="787"/>
      <c r="N88" s="786"/>
      <c r="O88" s="787"/>
      <c r="P88" s="788">
        <v>0.3900778096042421</v>
      </c>
      <c r="Q88" s="717"/>
      <c r="R88" s="611"/>
      <c r="S88" s="611"/>
    </row>
    <row r="89" spans="2:19" ht="13.5" customHeight="1">
      <c r="B89" s="702" t="s">
        <v>19</v>
      </c>
      <c r="C89" s="690"/>
      <c r="D89" s="730"/>
      <c r="E89" s="690"/>
      <c r="F89" s="730"/>
      <c r="G89" s="690">
        <v>42.1405</v>
      </c>
      <c r="H89" s="730" t="s">
        <v>1817</v>
      </c>
      <c r="I89" s="690">
        <v>45.6352</v>
      </c>
      <c r="J89" s="777" t="s">
        <v>1818</v>
      </c>
      <c r="K89" s="785"/>
      <c r="L89" s="786"/>
      <c r="M89" s="787"/>
      <c r="N89" s="786"/>
      <c r="O89" s="787"/>
      <c r="P89" s="788">
        <v>0.5068180393697708</v>
      </c>
      <c r="Q89" s="717"/>
      <c r="R89" s="611"/>
      <c r="S89" s="611"/>
    </row>
    <row r="90" spans="2:19" ht="13.5" customHeight="1">
      <c r="B90" s="702" t="s">
        <v>20</v>
      </c>
      <c r="C90" s="690"/>
      <c r="D90" s="730"/>
      <c r="E90" s="690"/>
      <c r="F90" s="730"/>
      <c r="G90" s="690">
        <v>46.945</v>
      </c>
      <c r="H90" s="730" t="s">
        <v>1819</v>
      </c>
      <c r="I90" s="690">
        <v>49.1522</v>
      </c>
      <c r="J90" s="777" t="s">
        <v>1820</v>
      </c>
      <c r="K90" s="785"/>
      <c r="L90" s="786"/>
      <c r="M90" s="787"/>
      <c r="N90" s="786"/>
      <c r="O90" s="787"/>
      <c r="P90" s="788">
        <v>0.6048979955726208</v>
      </c>
      <c r="Q90" s="717"/>
      <c r="R90" s="611"/>
      <c r="S90" s="611"/>
    </row>
    <row r="91" spans="2:19" ht="13.5" customHeight="1">
      <c r="B91" s="756" t="s">
        <v>99</v>
      </c>
      <c r="C91" s="690"/>
      <c r="D91" s="730"/>
      <c r="E91" s="690"/>
      <c r="F91" s="730"/>
      <c r="G91" s="690"/>
      <c r="H91" s="730"/>
      <c r="I91" s="692"/>
      <c r="J91" s="777"/>
      <c r="K91" s="785"/>
      <c r="L91" s="786"/>
      <c r="M91" s="787"/>
      <c r="N91" s="786"/>
      <c r="O91" s="787"/>
      <c r="P91" s="788"/>
      <c r="Q91" s="717"/>
      <c r="R91" s="611"/>
      <c r="S91" s="611"/>
    </row>
    <row r="92" spans="2:19" ht="13.5" customHeight="1">
      <c r="B92" s="702" t="s">
        <v>24</v>
      </c>
      <c r="C92" s="690"/>
      <c r="D92" s="730"/>
      <c r="E92" s="690"/>
      <c r="F92" s="730"/>
      <c r="G92" s="690">
        <v>47.9235</v>
      </c>
      <c r="H92" s="730" t="s">
        <v>1821</v>
      </c>
      <c r="I92" s="690">
        <v>54.3078</v>
      </c>
      <c r="J92" s="777" t="s">
        <v>1822</v>
      </c>
      <c r="K92" s="785"/>
      <c r="L92" s="786"/>
      <c r="M92" s="787"/>
      <c r="N92" s="786"/>
      <c r="O92" s="787"/>
      <c r="P92" s="788">
        <v>0.059148361102512315</v>
      </c>
      <c r="Q92" s="717"/>
      <c r="R92" s="611"/>
      <c r="S92" s="611"/>
    </row>
    <row r="93" spans="2:19" ht="13.5" customHeight="1">
      <c r="B93" s="702" t="s">
        <v>19</v>
      </c>
      <c r="C93" s="690"/>
      <c r="D93" s="730"/>
      <c r="E93" s="690"/>
      <c r="F93" s="730"/>
      <c r="G93" s="690">
        <v>42.0147</v>
      </c>
      <c r="H93" s="730" t="s">
        <v>1823</v>
      </c>
      <c r="I93" s="690">
        <v>53.4273</v>
      </c>
      <c r="J93" s="777" t="s">
        <v>1824</v>
      </c>
      <c r="K93" s="785"/>
      <c r="L93" s="786"/>
      <c r="M93" s="787"/>
      <c r="N93" s="786"/>
      <c r="O93" s="787"/>
      <c r="P93" s="788">
        <v>0.010326634441343074</v>
      </c>
      <c r="Q93" s="717"/>
      <c r="R93" s="611"/>
      <c r="S93" s="611"/>
    </row>
    <row r="94" spans="2:19" ht="13.5" customHeight="1">
      <c r="B94" s="702" t="s">
        <v>20</v>
      </c>
      <c r="C94" s="690"/>
      <c r="D94" s="730"/>
      <c r="E94" s="690"/>
      <c r="F94" s="730"/>
      <c r="G94" s="690">
        <v>53.045</v>
      </c>
      <c r="H94" s="730" t="s">
        <v>1825</v>
      </c>
      <c r="I94" s="690">
        <v>55.7375</v>
      </c>
      <c r="J94" s="777" t="s">
        <v>1826</v>
      </c>
      <c r="K94" s="785"/>
      <c r="L94" s="786"/>
      <c r="M94" s="787"/>
      <c r="N94" s="786"/>
      <c r="O94" s="787"/>
      <c r="P94" s="788">
        <v>0.49578339898864066</v>
      </c>
      <c r="Q94" s="717"/>
      <c r="R94" s="611"/>
      <c r="S94" s="611"/>
    </row>
    <row r="95" spans="2:19" ht="13.5" customHeight="1">
      <c r="B95" s="756" t="s">
        <v>105</v>
      </c>
      <c r="C95" s="690"/>
      <c r="D95" s="730"/>
      <c r="E95" s="690"/>
      <c r="F95" s="730"/>
      <c r="G95" s="690"/>
      <c r="H95" s="730"/>
      <c r="I95" s="692"/>
      <c r="J95" s="777"/>
      <c r="K95" s="785"/>
      <c r="L95" s="786"/>
      <c r="M95" s="787"/>
      <c r="N95" s="786"/>
      <c r="O95" s="787"/>
      <c r="P95" s="788"/>
      <c r="Q95" s="717"/>
      <c r="R95" s="611"/>
      <c r="S95" s="611"/>
    </row>
    <row r="96" spans="2:19" ht="13.5" customHeight="1">
      <c r="B96" s="702" t="s">
        <v>24</v>
      </c>
      <c r="C96" s="690">
        <v>69.4034</v>
      </c>
      <c r="D96" s="730" t="s">
        <v>1827</v>
      </c>
      <c r="E96" s="690">
        <v>70.5839</v>
      </c>
      <c r="F96" s="730" t="s">
        <v>1828</v>
      </c>
      <c r="G96" s="690">
        <v>65.601</v>
      </c>
      <c r="H96" s="730" t="s">
        <v>1829</v>
      </c>
      <c r="I96" s="690">
        <v>70.2114</v>
      </c>
      <c r="J96" s="777" t="s">
        <v>1830</v>
      </c>
      <c r="K96" s="785"/>
      <c r="L96" s="786">
        <v>0.6375384805799629</v>
      </c>
      <c r="M96" s="787"/>
      <c r="N96" s="786">
        <v>0.8088594765645793</v>
      </c>
      <c r="O96" s="787"/>
      <c r="P96" s="788">
        <v>0.0009989115715705044</v>
      </c>
      <c r="Q96" s="717"/>
      <c r="R96" s="611"/>
      <c r="S96" s="611"/>
    </row>
    <row r="97" spans="2:19" ht="13.5" customHeight="1">
      <c r="B97" s="702" t="s">
        <v>19</v>
      </c>
      <c r="C97" s="690">
        <v>63.1848</v>
      </c>
      <c r="D97" s="730" t="s">
        <v>1831</v>
      </c>
      <c r="E97" s="690">
        <v>66.1338</v>
      </c>
      <c r="F97" s="730" t="s">
        <v>1832</v>
      </c>
      <c r="G97" s="690">
        <v>58.6866</v>
      </c>
      <c r="H97" s="730" t="s">
        <v>1833</v>
      </c>
      <c r="I97" s="690">
        <v>65.5396</v>
      </c>
      <c r="J97" s="777" t="s">
        <v>1834</v>
      </c>
      <c r="K97" s="785"/>
      <c r="L97" s="786">
        <v>0.3470919462228599</v>
      </c>
      <c r="M97" s="787"/>
      <c r="N97" s="786">
        <v>0.7743160126121218</v>
      </c>
      <c r="O97" s="787"/>
      <c r="P97" s="788">
        <v>0.00016505146860423814</v>
      </c>
      <c r="Q97" s="717"/>
      <c r="R97" s="611"/>
      <c r="S97" s="611"/>
    </row>
    <row r="98" spans="2:19" ht="13.5" customHeight="1">
      <c r="B98" s="703" t="s">
        <v>20</v>
      </c>
      <c r="C98" s="769">
        <v>75.5187</v>
      </c>
      <c r="D98" s="754" t="s">
        <v>1835</v>
      </c>
      <c r="E98" s="769">
        <v>74.9592</v>
      </c>
      <c r="F98" s="754" t="s">
        <v>1836</v>
      </c>
      <c r="G98" s="769">
        <v>72.2572</v>
      </c>
      <c r="H98" s="754" t="s">
        <v>1837</v>
      </c>
      <c r="I98" s="769">
        <v>74.8579</v>
      </c>
      <c r="J98" s="789" t="s">
        <v>1838</v>
      </c>
      <c r="K98" s="790"/>
      <c r="L98" s="791">
        <v>0.7270035995133306</v>
      </c>
      <c r="M98" s="792"/>
      <c r="N98" s="791">
        <v>0.951218603417272</v>
      </c>
      <c r="O98" s="792"/>
      <c r="P98" s="793">
        <v>0.10315234938515627</v>
      </c>
      <c r="Q98" s="717"/>
      <c r="R98" s="611"/>
      <c r="S98" s="611"/>
    </row>
    <row r="99" spans="2:19" ht="29.25" customHeight="1">
      <c r="B99" s="51" t="s">
        <v>250</v>
      </c>
      <c r="C99" s="1750" t="s">
        <v>3563</v>
      </c>
      <c r="D99" s="1750"/>
      <c r="E99" s="1750"/>
      <c r="F99" s="1750"/>
      <c r="G99" s="1750"/>
      <c r="H99" s="1750"/>
      <c r="I99" s="1750"/>
      <c r="J99" s="1750"/>
      <c r="K99" s="1750"/>
      <c r="L99" s="1750"/>
      <c r="M99" s="1750"/>
      <c r="N99" s="1750"/>
      <c r="O99" s="1750"/>
      <c r="P99" s="1750"/>
      <c r="Q99" s="765"/>
      <c r="R99" s="665"/>
      <c r="S99" s="665"/>
    </row>
    <row r="100" spans="2:19" ht="12.75" customHeight="1">
      <c r="B100" s="51"/>
      <c r="C100" s="1750" t="s">
        <v>251</v>
      </c>
      <c r="D100" s="1750"/>
      <c r="E100" s="1750"/>
      <c r="F100" s="1750"/>
      <c r="G100" s="1750"/>
      <c r="H100" s="1750"/>
      <c r="I100" s="1750"/>
      <c r="J100" s="1750"/>
      <c r="K100" s="1750"/>
      <c r="L100" s="1750"/>
      <c r="M100" s="1750"/>
      <c r="N100" s="1750"/>
      <c r="O100" s="1750"/>
      <c r="P100" s="1750"/>
      <c r="Q100" s="1750"/>
      <c r="R100" s="655"/>
      <c r="S100" s="655"/>
    </row>
    <row r="101" spans="2:19" ht="12.75">
      <c r="B101" s="6" t="s">
        <v>252</v>
      </c>
      <c r="C101" s="715" t="s">
        <v>1839</v>
      </c>
      <c r="D101" s="97"/>
      <c r="E101" s="98"/>
      <c r="F101" s="98"/>
      <c r="G101" s="98"/>
      <c r="H101" s="98"/>
      <c r="I101" s="98"/>
      <c r="J101" s="98"/>
      <c r="K101" s="98"/>
      <c r="L101" s="98"/>
      <c r="M101" s="98"/>
      <c r="N101" s="98"/>
      <c r="O101" s="98"/>
      <c r="P101" s="98"/>
      <c r="Q101" s="98"/>
      <c r="R101" s="98"/>
      <c r="S101" s="98"/>
    </row>
    <row r="102" spans="2:17" ht="12.75">
      <c r="B102" s="681"/>
      <c r="C102" s="681"/>
      <c r="D102" s="681"/>
      <c r="E102" s="681"/>
      <c r="F102" s="681"/>
      <c r="G102" s="681"/>
      <c r="H102" s="681"/>
      <c r="I102" s="681"/>
      <c r="J102" s="681"/>
      <c r="K102" s="681"/>
      <c r="L102" s="681"/>
      <c r="M102" s="681"/>
      <c r="N102" s="681"/>
      <c r="O102" s="681"/>
      <c r="P102" s="681"/>
      <c r="Q102" s="681"/>
    </row>
    <row r="103" spans="2:19" ht="15">
      <c r="B103" s="695" t="s">
        <v>254</v>
      </c>
      <c r="C103" s="724"/>
      <c r="D103" s="724"/>
      <c r="E103" s="686"/>
      <c r="F103" s="686"/>
      <c r="G103" s="717"/>
      <c r="H103" s="724"/>
      <c r="I103" s="724"/>
      <c r="J103" s="686"/>
      <c r="K103" s="686"/>
      <c r="L103" s="686"/>
      <c r="M103" s="686"/>
      <c r="N103" s="717"/>
      <c r="O103" s="686"/>
      <c r="P103" s="724"/>
      <c r="Q103" s="724"/>
      <c r="R103" s="611"/>
      <c r="S103" s="611"/>
    </row>
    <row r="104" spans="2:19" ht="27.75" customHeight="1">
      <c r="B104" s="1723" t="s">
        <v>255</v>
      </c>
      <c r="C104" s="1723"/>
      <c r="D104" s="1723"/>
      <c r="E104" s="1723"/>
      <c r="F104" s="1723"/>
      <c r="G104" s="1723"/>
      <c r="H104" s="1723"/>
      <c r="I104" s="1723"/>
      <c r="J104" s="1723"/>
      <c r="K104" s="1723"/>
      <c r="L104" s="1723"/>
      <c r="M104" s="1723"/>
      <c r="N104" s="1723"/>
      <c r="O104" s="1723"/>
      <c r="P104" s="1723"/>
      <c r="Q104" s="724"/>
      <c r="R104" s="611"/>
      <c r="S104" s="666"/>
    </row>
    <row r="105" spans="2:19" ht="31.5" customHeight="1">
      <c r="B105" s="1723" t="s">
        <v>256</v>
      </c>
      <c r="C105" s="1723"/>
      <c r="D105" s="1723"/>
      <c r="E105" s="1723"/>
      <c r="F105" s="1723"/>
      <c r="G105" s="1723"/>
      <c r="H105" s="1723"/>
      <c r="I105" s="1723"/>
      <c r="J105" s="1723"/>
      <c r="K105" s="1723"/>
      <c r="L105" s="1723"/>
      <c r="M105" s="1723"/>
      <c r="N105" s="1723"/>
      <c r="O105" s="1723"/>
      <c r="P105" s="1723"/>
      <c r="Q105" s="761"/>
      <c r="R105" s="663"/>
      <c r="S105" s="663"/>
    </row>
    <row r="106" spans="2:19" ht="31.5" customHeight="1">
      <c r="B106" s="1723" t="s">
        <v>191</v>
      </c>
      <c r="C106" s="1723"/>
      <c r="D106" s="1723"/>
      <c r="E106" s="1723"/>
      <c r="F106" s="1723"/>
      <c r="G106" s="1723"/>
      <c r="H106" s="1723"/>
      <c r="I106" s="1723"/>
      <c r="J106" s="1723"/>
      <c r="K106" s="1723"/>
      <c r="L106" s="1723"/>
      <c r="M106" s="1723"/>
      <c r="N106" s="1723"/>
      <c r="O106" s="1723"/>
      <c r="P106" s="1723"/>
      <c r="Q106" s="761"/>
      <c r="R106" s="663"/>
      <c r="S106" s="663"/>
    </row>
    <row r="107" spans="2:19" ht="17.25" customHeight="1">
      <c r="B107" s="697" t="s">
        <v>257</v>
      </c>
      <c r="C107" s="699" t="s">
        <v>1680</v>
      </c>
      <c r="D107" s="699"/>
      <c r="E107" s="686"/>
      <c r="F107" s="686"/>
      <c r="G107" s="717"/>
      <c r="H107" s="724"/>
      <c r="I107" s="724"/>
      <c r="J107" s="686"/>
      <c r="K107" s="686"/>
      <c r="L107" s="686"/>
      <c r="M107" s="686"/>
      <c r="N107" s="717"/>
      <c r="O107" s="686"/>
      <c r="P107" s="724"/>
      <c r="Q107" s="724"/>
      <c r="R107" s="611"/>
      <c r="S107" s="611"/>
    </row>
    <row r="108" spans="2:19" ht="12.75">
      <c r="B108" s="681"/>
      <c r="C108" s="1755" t="s">
        <v>1840</v>
      </c>
      <c r="D108" s="1755"/>
      <c r="E108" s="1755"/>
      <c r="F108" s="1755"/>
      <c r="G108" s="1755"/>
      <c r="H108" s="1755"/>
      <c r="I108" s="1755"/>
      <c r="J108" s="1755"/>
      <c r="K108" s="1755"/>
      <c r="L108" s="1755"/>
      <c r="M108" s="1755"/>
      <c r="N108" s="1755"/>
      <c r="O108" s="1755"/>
      <c r="P108" s="1755"/>
      <c r="Q108" s="724"/>
      <c r="R108" s="611"/>
      <c r="S108" s="611"/>
    </row>
    <row r="109" spans="2:19" ht="12.75" customHeight="1">
      <c r="B109" s="1741" t="s">
        <v>17</v>
      </c>
      <c r="C109" s="1743" t="s">
        <v>259</v>
      </c>
      <c r="D109" s="1743"/>
      <c r="E109" s="1743"/>
      <c r="F109" s="1743"/>
      <c r="G109" s="1743"/>
      <c r="H109" s="1743"/>
      <c r="I109" s="1743"/>
      <c r="J109" s="1744"/>
      <c r="K109" s="1745" t="s">
        <v>195</v>
      </c>
      <c r="L109" s="1726"/>
      <c r="M109" s="1726"/>
      <c r="N109" s="1726"/>
      <c r="O109" s="1726"/>
      <c r="P109" s="1727"/>
      <c r="Q109" s="717"/>
      <c r="R109" s="1736"/>
      <c r="S109" s="1737"/>
    </row>
    <row r="110" spans="2:19" ht="33.75">
      <c r="B110" s="1742"/>
      <c r="C110" s="1738">
        <v>1997</v>
      </c>
      <c r="D110" s="1738"/>
      <c r="E110" s="1738" t="s">
        <v>197</v>
      </c>
      <c r="F110" s="1738"/>
      <c r="G110" s="1738" t="s">
        <v>198</v>
      </c>
      <c r="H110" s="1738"/>
      <c r="I110" s="1738" t="s">
        <v>199</v>
      </c>
      <c r="J110" s="1739"/>
      <c r="K110" s="749"/>
      <c r="L110" s="1635" t="s">
        <v>1790</v>
      </c>
      <c r="M110" s="1632"/>
      <c r="N110" s="1610" t="s">
        <v>201</v>
      </c>
      <c r="O110" s="782"/>
      <c r="P110" s="783" t="s">
        <v>202</v>
      </c>
      <c r="Q110" s="707"/>
      <c r="R110" s="643"/>
      <c r="S110" s="643"/>
    </row>
    <row r="111" spans="2:19" ht="13.5" customHeight="1">
      <c r="B111" s="756" t="s">
        <v>24</v>
      </c>
      <c r="C111" s="690"/>
      <c r="D111" s="690"/>
      <c r="E111" s="690"/>
      <c r="F111" s="690"/>
      <c r="G111" s="690"/>
      <c r="H111" s="690"/>
      <c r="I111" s="690"/>
      <c r="J111" s="770"/>
      <c r="K111" s="690"/>
      <c r="L111" s="692"/>
      <c r="M111" s="690"/>
      <c r="N111" s="692"/>
      <c r="O111" s="690"/>
      <c r="P111" s="692"/>
      <c r="Q111" s="794"/>
      <c r="R111" s="615"/>
      <c r="S111" s="615"/>
    </row>
    <row r="112" spans="2:19" ht="13.5" customHeight="1">
      <c r="B112" s="702" t="s">
        <v>25</v>
      </c>
      <c r="C112" s="690">
        <v>67.6076</v>
      </c>
      <c r="D112" s="730" t="s">
        <v>1841</v>
      </c>
      <c r="E112" s="690">
        <v>68.4881</v>
      </c>
      <c r="F112" s="730" t="s">
        <v>1842</v>
      </c>
      <c r="G112" s="690">
        <v>63.9161</v>
      </c>
      <c r="H112" s="730" t="s">
        <v>1843</v>
      </c>
      <c r="I112" s="690">
        <v>68.4191</v>
      </c>
      <c r="J112" s="777" t="s">
        <v>1681</v>
      </c>
      <c r="K112" s="730"/>
      <c r="L112" s="786">
        <v>0.5731631449866454</v>
      </c>
      <c r="M112" s="801"/>
      <c r="N112" s="786">
        <v>0.9581509804593746</v>
      </c>
      <c r="O112" s="801"/>
      <c r="P112" s="786">
        <v>0.00022179352132511987</v>
      </c>
      <c r="Q112" s="794"/>
      <c r="R112" s="616"/>
      <c r="S112" s="616"/>
    </row>
    <row r="113" spans="2:19" ht="13.5" customHeight="1">
      <c r="B113" s="756" t="s">
        <v>153</v>
      </c>
      <c r="C113" s="690" t="s">
        <v>263</v>
      </c>
      <c r="D113" s="730" t="s">
        <v>263</v>
      </c>
      <c r="E113" s="690" t="s">
        <v>263</v>
      </c>
      <c r="F113" s="730" t="s">
        <v>263</v>
      </c>
      <c r="G113" s="690" t="s">
        <v>263</v>
      </c>
      <c r="H113" s="730"/>
      <c r="I113" s="692"/>
      <c r="J113" s="777"/>
      <c r="K113" s="730"/>
      <c r="L113" s="786"/>
      <c r="M113" s="801"/>
      <c r="N113" s="786"/>
      <c r="O113" s="801"/>
      <c r="P113" s="786"/>
      <c r="Q113" s="794"/>
      <c r="R113" s="617"/>
      <c r="S113" s="617"/>
    </row>
    <row r="114" spans="2:19" ht="13.5" customHeight="1">
      <c r="B114" s="702" t="s">
        <v>19</v>
      </c>
      <c r="C114" s="690">
        <v>61.6958</v>
      </c>
      <c r="D114" s="730" t="s">
        <v>1844</v>
      </c>
      <c r="E114" s="690">
        <v>64.4652</v>
      </c>
      <c r="F114" s="730" t="s">
        <v>1845</v>
      </c>
      <c r="G114" s="690">
        <v>57.4962</v>
      </c>
      <c r="H114" s="730" t="s">
        <v>1846</v>
      </c>
      <c r="I114" s="690">
        <v>64.4492</v>
      </c>
      <c r="J114" s="777" t="s">
        <v>1682</v>
      </c>
      <c r="K114" s="730"/>
      <c r="L114" s="786">
        <v>0.17889656006944032</v>
      </c>
      <c r="M114" s="801"/>
      <c r="N114" s="786">
        <v>0.9925633441473594</v>
      </c>
      <c r="O114" s="801"/>
      <c r="P114" s="786">
        <v>1.0393561598709411E-05</v>
      </c>
      <c r="Q114" s="794"/>
      <c r="R114" s="616"/>
      <c r="S114" s="616"/>
    </row>
    <row r="115" spans="2:19" ht="13.5" customHeight="1">
      <c r="B115" s="702" t="s">
        <v>20</v>
      </c>
      <c r="C115" s="690">
        <v>73.1905</v>
      </c>
      <c r="D115" s="730" t="s">
        <v>1847</v>
      </c>
      <c r="E115" s="690">
        <v>72.265</v>
      </c>
      <c r="F115" s="730" t="s">
        <v>1837</v>
      </c>
      <c r="G115" s="690">
        <v>69.9321</v>
      </c>
      <c r="H115" s="730" t="s">
        <v>1848</v>
      </c>
      <c r="I115" s="690">
        <v>72.178</v>
      </c>
      <c r="J115" s="777" t="s">
        <v>1683</v>
      </c>
      <c r="K115" s="730"/>
      <c r="L115" s="786">
        <v>0.5140900462630245</v>
      </c>
      <c r="M115" s="801"/>
      <c r="N115" s="786">
        <v>0.949579394323935</v>
      </c>
      <c r="O115" s="801"/>
      <c r="P115" s="786">
        <v>0.09749215400282263</v>
      </c>
      <c r="Q115" s="794"/>
      <c r="R115" s="616"/>
      <c r="S115" s="616"/>
    </row>
    <row r="116" spans="2:19" ht="13.5" customHeight="1">
      <c r="B116" s="756" t="s">
        <v>31</v>
      </c>
      <c r="C116" s="690" t="s">
        <v>263</v>
      </c>
      <c r="D116" s="730" t="s">
        <v>263</v>
      </c>
      <c r="E116" s="690" t="s">
        <v>263</v>
      </c>
      <c r="F116" s="730" t="s">
        <v>263</v>
      </c>
      <c r="G116" s="690" t="s">
        <v>263</v>
      </c>
      <c r="H116" s="730"/>
      <c r="I116" s="692"/>
      <c r="J116" s="777"/>
      <c r="K116" s="730"/>
      <c r="L116" s="786"/>
      <c r="M116" s="801"/>
      <c r="N116" s="786"/>
      <c r="O116" s="801"/>
      <c r="P116" s="786"/>
      <c r="Q116" s="794"/>
      <c r="R116" s="616"/>
      <c r="S116" s="616"/>
    </row>
    <row r="117" spans="2:19" ht="13.5" customHeight="1">
      <c r="B117" s="702" t="s">
        <v>32</v>
      </c>
      <c r="C117" s="690">
        <v>56.9057</v>
      </c>
      <c r="D117" s="730" t="s">
        <v>1849</v>
      </c>
      <c r="E117" s="690">
        <v>60.7515</v>
      </c>
      <c r="F117" s="730" t="s">
        <v>1850</v>
      </c>
      <c r="G117" s="690">
        <v>52.0661</v>
      </c>
      <c r="H117" s="730" t="s">
        <v>1851</v>
      </c>
      <c r="I117" s="690">
        <v>64.621</v>
      </c>
      <c r="J117" s="777" t="s">
        <v>1686</v>
      </c>
      <c r="K117" s="730"/>
      <c r="L117" s="786">
        <v>0.2637072421955202</v>
      </c>
      <c r="M117" s="801"/>
      <c r="N117" s="786">
        <v>0.4551788496199465</v>
      </c>
      <c r="O117" s="801"/>
      <c r="P117" s="786">
        <v>0.004559188782690571</v>
      </c>
      <c r="Q117" s="794"/>
      <c r="R117" s="616"/>
      <c r="S117" s="616"/>
    </row>
    <row r="118" spans="2:19" ht="13.5" customHeight="1">
      <c r="B118" s="702" t="s">
        <v>38</v>
      </c>
      <c r="C118" s="690">
        <v>54.1424</v>
      </c>
      <c r="D118" s="730" t="s">
        <v>1852</v>
      </c>
      <c r="E118" s="690">
        <v>55.7903</v>
      </c>
      <c r="F118" s="730" t="s">
        <v>1853</v>
      </c>
      <c r="G118" s="690">
        <v>50.3121</v>
      </c>
      <c r="H118" s="730" t="s">
        <v>1854</v>
      </c>
      <c r="I118" s="690">
        <v>58.7597</v>
      </c>
      <c r="J118" s="777" t="s">
        <v>1691</v>
      </c>
      <c r="K118" s="730"/>
      <c r="L118" s="786">
        <v>0.24740300762461387</v>
      </c>
      <c r="M118" s="801"/>
      <c r="N118" s="786">
        <v>0.3531130913517515</v>
      </c>
      <c r="O118" s="801"/>
      <c r="P118" s="786">
        <v>0.0026673602865343593</v>
      </c>
      <c r="Q118" s="794"/>
      <c r="R118" s="616"/>
      <c r="S118" s="616"/>
    </row>
    <row r="119" spans="2:19" ht="13.5" customHeight="1">
      <c r="B119" s="702"/>
      <c r="C119" s="690"/>
      <c r="D119" s="730"/>
      <c r="E119" s="690"/>
      <c r="F119" s="730"/>
      <c r="G119" s="690"/>
      <c r="H119" s="730"/>
      <c r="I119" s="690"/>
      <c r="J119" s="777"/>
      <c r="K119" s="730"/>
      <c r="L119" s="786"/>
      <c r="M119" s="801"/>
      <c r="N119" s="786"/>
      <c r="O119" s="801"/>
      <c r="P119" s="786"/>
      <c r="Q119" s="794"/>
      <c r="R119" s="616"/>
      <c r="S119" s="616"/>
    </row>
    <row r="120" spans="2:19" ht="13.5" customHeight="1">
      <c r="B120" s="702" t="s">
        <v>44</v>
      </c>
      <c r="C120" s="690">
        <v>55.0551</v>
      </c>
      <c r="D120" s="730" t="s">
        <v>1855</v>
      </c>
      <c r="E120" s="690">
        <v>57.1399</v>
      </c>
      <c r="F120" s="730" t="s">
        <v>1856</v>
      </c>
      <c r="G120" s="690">
        <v>50.9413</v>
      </c>
      <c r="H120" s="730" t="s">
        <v>1857</v>
      </c>
      <c r="I120" s="690">
        <v>60.5058</v>
      </c>
      <c r="J120" s="777" t="s">
        <v>1696</v>
      </c>
      <c r="K120" s="730"/>
      <c r="L120" s="786">
        <v>0.12436349861939511</v>
      </c>
      <c r="M120" s="801"/>
      <c r="N120" s="786">
        <v>0.25286894462687215</v>
      </c>
      <c r="O120" s="801"/>
      <c r="P120" s="786">
        <v>0.0001887382166019247</v>
      </c>
      <c r="Q120" s="794"/>
      <c r="R120" s="616"/>
      <c r="S120" s="616"/>
    </row>
    <row r="121" spans="2:19" ht="13.5" customHeight="1">
      <c r="B121" s="702" t="s">
        <v>50</v>
      </c>
      <c r="C121" s="690">
        <v>61.0855</v>
      </c>
      <c r="D121" s="730" t="s">
        <v>1858</v>
      </c>
      <c r="E121" s="690">
        <v>63.2039</v>
      </c>
      <c r="F121" s="730" t="s">
        <v>1859</v>
      </c>
      <c r="G121" s="690">
        <v>59.0363</v>
      </c>
      <c r="H121" s="730" t="s">
        <v>1860</v>
      </c>
      <c r="I121" s="690">
        <v>61.2773</v>
      </c>
      <c r="J121" s="777" t="s">
        <v>1701</v>
      </c>
      <c r="K121" s="730"/>
      <c r="L121" s="786">
        <v>0.9514412786708806</v>
      </c>
      <c r="M121" s="801"/>
      <c r="N121" s="786">
        <v>0.44044196590874174</v>
      </c>
      <c r="O121" s="801"/>
      <c r="P121" s="786">
        <v>0.35106050407724876</v>
      </c>
      <c r="Q121" s="794"/>
      <c r="R121" s="616"/>
      <c r="S121" s="616"/>
    </row>
    <row r="122" spans="2:19" ht="13.5" customHeight="1">
      <c r="B122" s="702" t="s">
        <v>56</v>
      </c>
      <c r="C122" s="690">
        <v>68.2012</v>
      </c>
      <c r="D122" s="730" t="s">
        <v>1861</v>
      </c>
      <c r="E122" s="690">
        <v>68.2828</v>
      </c>
      <c r="F122" s="730" t="s">
        <v>1862</v>
      </c>
      <c r="G122" s="690">
        <v>64.1513</v>
      </c>
      <c r="H122" s="730" t="s">
        <v>1863</v>
      </c>
      <c r="I122" s="690">
        <v>66.1003</v>
      </c>
      <c r="J122" s="777" t="s">
        <v>1706</v>
      </c>
      <c r="K122" s="730"/>
      <c r="L122" s="786">
        <v>0.44048192866335856</v>
      </c>
      <c r="M122" s="801"/>
      <c r="N122" s="786">
        <v>0.32085969267998005</v>
      </c>
      <c r="O122" s="801"/>
      <c r="P122" s="786">
        <v>0.35628463727878845</v>
      </c>
      <c r="Q122" s="794"/>
      <c r="R122" s="616"/>
      <c r="S122" s="616"/>
    </row>
    <row r="123" spans="2:19" ht="13.5" customHeight="1">
      <c r="B123" s="702" t="s">
        <v>62</v>
      </c>
      <c r="C123" s="690">
        <v>74.9978</v>
      </c>
      <c r="D123" s="730" t="s">
        <v>1864</v>
      </c>
      <c r="E123" s="690">
        <v>70.5972</v>
      </c>
      <c r="F123" s="730" t="s">
        <v>1865</v>
      </c>
      <c r="G123" s="690">
        <v>67.4003</v>
      </c>
      <c r="H123" s="730" t="s">
        <v>1866</v>
      </c>
      <c r="I123" s="690">
        <v>71.1236</v>
      </c>
      <c r="J123" s="777" t="s">
        <v>1711</v>
      </c>
      <c r="K123" s="730"/>
      <c r="L123" s="786">
        <v>0.16227440222591194</v>
      </c>
      <c r="M123" s="801"/>
      <c r="N123" s="786">
        <v>0.8246343941049781</v>
      </c>
      <c r="O123" s="801"/>
      <c r="P123" s="786">
        <v>0.09944246514658306</v>
      </c>
      <c r="Q123" s="794"/>
      <c r="R123" s="616"/>
      <c r="S123" s="616"/>
    </row>
    <row r="124" spans="2:19" ht="13.5" customHeight="1">
      <c r="B124" s="702" t="s">
        <v>68</v>
      </c>
      <c r="C124" s="690">
        <v>74.7035</v>
      </c>
      <c r="D124" s="730" t="s">
        <v>1867</v>
      </c>
      <c r="E124" s="690">
        <v>76.3278</v>
      </c>
      <c r="F124" s="730" t="s">
        <v>1868</v>
      </c>
      <c r="G124" s="690">
        <v>71.968</v>
      </c>
      <c r="H124" s="730" t="s">
        <v>1869</v>
      </c>
      <c r="I124" s="690">
        <v>75.6353</v>
      </c>
      <c r="J124" s="777" t="s">
        <v>1716</v>
      </c>
      <c r="K124" s="730"/>
      <c r="L124" s="786">
        <v>0.7607348895746102</v>
      </c>
      <c r="M124" s="801"/>
      <c r="N124" s="786">
        <v>0.7370303898850752</v>
      </c>
      <c r="O124" s="801"/>
      <c r="P124" s="786">
        <v>0.07208901623290842</v>
      </c>
      <c r="Q124" s="794"/>
      <c r="R124" s="616"/>
      <c r="S124" s="616"/>
    </row>
    <row r="125" spans="2:19" ht="13.5" customHeight="1">
      <c r="B125" s="702" t="s">
        <v>74</v>
      </c>
      <c r="C125" s="690">
        <v>80.3376</v>
      </c>
      <c r="D125" s="730" t="s">
        <v>1870</v>
      </c>
      <c r="E125" s="690">
        <v>78.3724</v>
      </c>
      <c r="F125" s="730" t="s">
        <v>1871</v>
      </c>
      <c r="G125" s="690">
        <v>73.4642</v>
      </c>
      <c r="H125" s="730" t="s">
        <v>1872</v>
      </c>
      <c r="I125" s="690">
        <v>79.0897</v>
      </c>
      <c r="J125" s="777" t="s">
        <v>1721</v>
      </c>
      <c r="K125" s="730"/>
      <c r="L125" s="786">
        <v>0.6715110415439309</v>
      </c>
      <c r="M125" s="801"/>
      <c r="N125" s="786">
        <v>0.7614278134172126</v>
      </c>
      <c r="O125" s="801"/>
      <c r="P125" s="786">
        <v>0.005162043978035102</v>
      </c>
      <c r="Q125" s="794"/>
      <c r="R125" s="616"/>
      <c r="S125" s="616"/>
    </row>
    <row r="126" spans="2:19" ht="13.5" customHeight="1">
      <c r="B126" s="702" t="s">
        <v>80</v>
      </c>
      <c r="C126" s="690">
        <v>74.8851</v>
      </c>
      <c r="D126" s="730" t="s">
        <v>1873</v>
      </c>
      <c r="E126" s="690">
        <v>81.5645</v>
      </c>
      <c r="F126" s="730" t="s">
        <v>1874</v>
      </c>
      <c r="G126" s="690">
        <v>72.894</v>
      </c>
      <c r="H126" s="730" t="s">
        <v>1875</v>
      </c>
      <c r="I126" s="690">
        <v>74.8182</v>
      </c>
      <c r="J126" s="777" t="s">
        <v>1726</v>
      </c>
      <c r="K126" s="730"/>
      <c r="L126" s="786">
        <v>0.9859191580871016</v>
      </c>
      <c r="M126" s="801"/>
      <c r="N126" s="786">
        <v>0.0016570045191837135</v>
      </c>
      <c r="O126" s="801"/>
      <c r="P126" s="786">
        <v>0.3798844442566298</v>
      </c>
      <c r="Q126" s="794"/>
      <c r="R126" s="616"/>
      <c r="S126" s="616"/>
    </row>
    <row r="127" spans="2:19" ht="13.5" customHeight="1">
      <c r="B127" s="756" t="s">
        <v>87</v>
      </c>
      <c r="C127" s="690" t="s">
        <v>263</v>
      </c>
      <c r="D127" s="730" t="s">
        <v>263</v>
      </c>
      <c r="E127" s="690" t="s">
        <v>263</v>
      </c>
      <c r="F127" s="730" t="s">
        <v>263</v>
      </c>
      <c r="G127" s="690" t="s">
        <v>263</v>
      </c>
      <c r="H127" s="730"/>
      <c r="I127" s="692"/>
      <c r="J127" s="777"/>
      <c r="K127" s="730"/>
      <c r="L127" s="786"/>
      <c r="M127" s="801"/>
      <c r="N127" s="786"/>
      <c r="O127" s="801"/>
      <c r="P127" s="786"/>
      <c r="Q127" s="794"/>
      <c r="R127" s="616"/>
      <c r="S127" s="616"/>
    </row>
    <row r="128" spans="2:19" ht="13.5" customHeight="1">
      <c r="B128" s="702" t="s">
        <v>24</v>
      </c>
      <c r="C128" s="690">
        <v>56.091</v>
      </c>
      <c r="D128" s="730" t="s">
        <v>1876</v>
      </c>
      <c r="E128" s="690">
        <v>63.9443</v>
      </c>
      <c r="F128" s="730" t="s">
        <v>1877</v>
      </c>
      <c r="G128" s="690">
        <v>59.9016</v>
      </c>
      <c r="H128" s="730" t="s">
        <v>1878</v>
      </c>
      <c r="I128" s="690">
        <v>64.2442</v>
      </c>
      <c r="J128" s="777" t="s">
        <v>1731</v>
      </c>
      <c r="K128" s="730"/>
      <c r="L128" s="786">
        <v>0.004354321027864483</v>
      </c>
      <c r="M128" s="801"/>
      <c r="N128" s="786">
        <v>0.8983837433226545</v>
      </c>
      <c r="O128" s="801"/>
      <c r="P128" s="786">
        <v>0.019087444959526856</v>
      </c>
      <c r="Q128" s="794"/>
      <c r="R128" s="616"/>
      <c r="S128" s="616"/>
    </row>
    <row r="129" spans="2:19" ht="13.5" customHeight="1">
      <c r="B129" s="702" t="s">
        <v>19</v>
      </c>
      <c r="C129" s="690">
        <v>49.8991</v>
      </c>
      <c r="D129" s="730" t="s">
        <v>1879</v>
      </c>
      <c r="E129" s="690">
        <v>61.4139</v>
      </c>
      <c r="F129" s="730" t="s">
        <v>1880</v>
      </c>
      <c r="G129" s="690">
        <v>54.3755</v>
      </c>
      <c r="H129" s="730" t="s">
        <v>1881</v>
      </c>
      <c r="I129" s="690">
        <v>61.4594</v>
      </c>
      <c r="J129" s="777" t="s">
        <v>1732</v>
      </c>
      <c r="K129" s="730"/>
      <c r="L129" s="786">
        <v>0.010579060593547407</v>
      </c>
      <c r="M129" s="801"/>
      <c r="N129" s="786">
        <v>0.9897186586523996</v>
      </c>
      <c r="O129" s="801"/>
      <c r="P129" s="786">
        <v>0.015261816959625474</v>
      </c>
      <c r="Q129" s="794"/>
      <c r="R129" s="616"/>
      <c r="S129" s="616"/>
    </row>
    <row r="130" spans="2:19" ht="13.5" customHeight="1">
      <c r="B130" s="702" t="s">
        <v>20</v>
      </c>
      <c r="C130" s="690">
        <v>61.9139</v>
      </c>
      <c r="D130" s="730" t="s">
        <v>1882</v>
      </c>
      <c r="E130" s="690">
        <v>66.2835</v>
      </c>
      <c r="F130" s="730" t="s">
        <v>1883</v>
      </c>
      <c r="G130" s="690">
        <v>64.9608</v>
      </c>
      <c r="H130" s="730" t="s">
        <v>1884</v>
      </c>
      <c r="I130" s="690">
        <v>66.8181</v>
      </c>
      <c r="J130" s="777" t="s">
        <v>1733</v>
      </c>
      <c r="K130" s="730"/>
      <c r="L130" s="786">
        <v>0.2036238962489343</v>
      </c>
      <c r="M130" s="801"/>
      <c r="N130" s="786">
        <v>0.8508940297303287</v>
      </c>
      <c r="O130" s="801"/>
      <c r="P130" s="786">
        <v>0.42166993072025805</v>
      </c>
      <c r="Q130" s="794"/>
      <c r="R130" s="616"/>
      <c r="S130" s="616"/>
    </row>
    <row r="131" spans="2:19" ht="13.5" customHeight="1">
      <c r="B131" s="756" t="s">
        <v>93</v>
      </c>
      <c r="C131" s="690"/>
      <c r="D131" s="730"/>
      <c r="E131" s="690"/>
      <c r="F131" s="730"/>
      <c r="G131" s="690" t="s">
        <v>263</v>
      </c>
      <c r="H131" s="730"/>
      <c r="I131" s="692"/>
      <c r="J131" s="777"/>
      <c r="K131" s="730"/>
      <c r="L131" s="786"/>
      <c r="M131" s="801"/>
      <c r="N131" s="786"/>
      <c r="O131" s="801"/>
      <c r="P131" s="786"/>
      <c r="Q131" s="794"/>
      <c r="R131" s="616"/>
      <c r="S131" s="616"/>
    </row>
    <row r="132" spans="2:19" ht="13.5" customHeight="1">
      <c r="B132" s="702" t="s">
        <v>24</v>
      </c>
      <c r="C132" s="690"/>
      <c r="D132" s="730"/>
      <c r="E132" s="690"/>
      <c r="F132" s="730"/>
      <c r="G132" s="690">
        <v>44.9234</v>
      </c>
      <c r="H132" s="730" t="s">
        <v>1885</v>
      </c>
      <c r="I132" s="690">
        <v>45.5564</v>
      </c>
      <c r="J132" s="777" t="s">
        <v>1736</v>
      </c>
      <c r="K132" s="730"/>
      <c r="L132" s="786"/>
      <c r="M132" s="787"/>
      <c r="N132" s="786"/>
      <c r="O132" s="801"/>
      <c r="P132" s="786">
        <v>0.8626129012957158</v>
      </c>
      <c r="Q132" s="794"/>
      <c r="R132" s="616"/>
      <c r="S132" s="616"/>
    </row>
    <row r="133" spans="2:19" ht="13.5" customHeight="1">
      <c r="B133" s="702" t="s">
        <v>19</v>
      </c>
      <c r="C133" s="690"/>
      <c r="D133" s="730"/>
      <c r="E133" s="690"/>
      <c r="F133" s="730"/>
      <c r="G133" s="690">
        <v>42.828</v>
      </c>
      <c r="H133" s="730" t="s">
        <v>1886</v>
      </c>
      <c r="I133" s="690">
        <v>44.0098</v>
      </c>
      <c r="J133" s="777" t="s">
        <v>1737</v>
      </c>
      <c r="K133" s="730"/>
      <c r="L133" s="786"/>
      <c r="M133" s="787"/>
      <c r="N133" s="786"/>
      <c r="O133" s="801"/>
      <c r="P133" s="786">
        <v>0.8143834361088973</v>
      </c>
      <c r="Q133" s="794"/>
      <c r="R133" s="616"/>
      <c r="S133" s="616"/>
    </row>
    <row r="134" spans="2:19" ht="13.5" customHeight="1">
      <c r="B134" s="702" t="s">
        <v>20</v>
      </c>
      <c r="C134" s="690"/>
      <c r="D134" s="730"/>
      <c r="E134" s="690"/>
      <c r="F134" s="730"/>
      <c r="G134" s="690">
        <v>46.867</v>
      </c>
      <c r="H134" s="730" t="s">
        <v>1887</v>
      </c>
      <c r="I134" s="690">
        <v>46.8475</v>
      </c>
      <c r="J134" s="777" t="s">
        <v>1738</v>
      </c>
      <c r="K134" s="730"/>
      <c r="L134" s="786"/>
      <c r="M134" s="787"/>
      <c r="N134" s="786"/>
      <c r="O134" s="801"/>
      <c r="P134" s="786">
        <v>0.9962166399563075</v>
      </c>
      <c r="Q134" s="794"/>
      <c r="R134" s="616"/>
      <c r="S134" s="616"/>
    </row>
    <row r="135" spans="2:19" ht="13.5" customHeight="1">
      <c r="B135" s="756" t="s">
        <v>99</v>
      </c>
      <c r="C135" s="690"/>
      <c r="D135" s="730"/>
      <c r="E135" s="690"/>
      <c r="F135" s="730"/>
      <c r="G135" s="690" t="s">
        <v>263</v>
      </c>
      <c r="H135" s="730"/>
      <c r="I135" s="692"/>
      <c r="J135" s="777"/>
      <c r="K135" s="730"/>
      <c r="L135" s="786"/>
      <c r="M135" s="787"/>
      <c r="N135" s="786"/>
      <c r="O135" s="801"/>
      <c r="P135" s="786"/>
      <c r="Q135" s="794"/>
      <c r="R135" s="616"/>
      <c r="S135" s="616"/>
    </row>
    <row r="136" spans="2:19" ht="13.5" customHeight="1">
      <c r="B136" s="702" t="s">
        <v>24</v>
      </c>
      <c r="C136" s="690"/>
      <c r="D136" s="730"/>
      <c r="E136" s="690"/>
      <c r="F136" s="730"/>
      <c r="G136" s="690">
        <v>46.8334</v>
      </c>
      <c r="H136" s="730" t="s">
        <v>1888</v>
      </c>
      <c r="I136" s="690">
        <v>53.9094</v>
      </c>
      <c r="J136" s="777" t="s">
        <v>1741</v>
      </c>
      <c r="K136" s="730"/>
      <c r="L136" s="786"/>
      <c r="M136" s="787"/>
      <c r="N136" s="786"/>
      <c r="O136" s="801"/>
      <c r="P136" s="786">
        <v>0.028525533007197845</v>
      </c>
      <c r="Q136" s="794"/>
      <c r="R136" s="616"/>
      <c r="S136" s="616"/>
    </row>
    <row r="137" spans="2:19" ht="13.5" customHeight="1">
      <c r="B137" s="702" t="s">
        <v>19</v>
      </c>
      <c r="C137" s="690"/>
      <c r="D137" s="730"/>
      <c r="E137" s="690"/>
      <c r="F137" s="730"/>
      <c r="G137" s="690">
        <v>40.9951</v>
      </c>
      <c r="H137" s="730" t="s">
        <v>1889</v>
      </c>
      <c r="I137" s="690">
        <v>52.7553</v>
      </c>
      <c r="J137" s="777" t="s">
        <v>1742</v>
      </c>
      <c r="K137" s="730"/>
      <c r="L137" s="786"/>
      <c r="M137" s="787"/>
      <c r="N137" s="786"/>
      <c r="O137" s="801"/>
      <c r="P137" s="786">
        <v>0.013850080067733472</v>
      </c>
      <c r="Q137" s="794"/>
      <c r="R137" s="616"/>
      <c r="S137" s="616"/>
    </row>
    <row r="138" spans="2:19" ht="13.5" customHeight="1">
      <c r="B138" s="702" t="s">
        <v>20</v>
      </c>
      <c r="C138" s="690"/>
      <c r="D138" s="730"/>
      <c r="E138" s="690"/>
      <c r="F138" s="730"/>
      <c r="G138" s="690">
        <v>52.0474</v>
      </c>
      <c r="H138" s="730" t="s">
        <v>1890</v>
      </c>
      <c r="I138" s="690">
        <v>54.9656</v>
      </c>
      <c r="J138" s="777" t="s">
        <v>1743</v>
      </c>
      <c r="K138" s="730"/>
      <c r="L138" s="786"/>
      <c r="M138" s="787"/>
      <c r="N138" s="786"/>
      <c r="O138" s="801"/>
      <c r="P138" s="786">
        <v>0.4362314567069365</v>
      </c>
      <c r="Q138" s="794"/>
      <c r="R138" s="616"/>
      <c r="S138" s="616"/>
    </row>
    <row r="139" spans="2:19" ht="13.5" customHeight="1">
      <c r="B139" s="756" t="s">
        <v>105</v>
      </c>
      <c r="C139" s="690" t="s">
        <v>263</v>
      </c>
      <c r="D139" s="730" t="s">
        <v>263</v>
      </c>
      <c r="E139" s="690" t="s">
        <v>263</v>
      </c>
      <c r="F139" s="730" t="s">
        <v>263</v>
      </c>
      <c r="G139" s="690" t="s">
        <v>263</v>
      </c>
      <c r="H139" s="730"/>
      <c r="I139" s="692"/>
      <c r="J139" s="777"/>
      <c r="K139" s="730"/>
      <c r="L139" s="786"/>
      <c r="M139" s="801"/>
      <c r="N139" s="786"/>
      <c r="O139" s="801"/>
      <c r="P139" s="788"/>
      <c r="Q139" s="794"/>
      <c r="R139" s="616"/>
      <c r="S139" s="616"/>
    </row>
    <row r="140" spans="2:19" ht="13.5" customHeight="1">
      <c r="B140" s="702" t="s">
        <v>24</v>
      </c>
      <c r="C140" s="690">
        <v>70.7362</v>
      </c>
      <c r="D140" s="730" t="s">
        <v>1891</v>
      </c>
      <c r="E140" s="690">
        <v>72.2411</v>
      </c>
      <c r="F140" s="730" t="s">
        <v>1892</v>
      </c>
      <c r="G140" s="690">
        <v>67.431</v>
      </c>
      <c r="H140" s="730" t="s">
        <v>1893</v>
      </c>
      <c r="I140" s="690">
        <v>71.9929</v>
      </c>
      <c r="J140" s="777" t="s">
        <v>1746</v>
      </c>
      <c r="K140" s="730"/>
      <c r="L140" s="786">
        <v>0.4302291129296343</v>
      </c>
      <c r="M140" s="801"/>
      <c r="N140" s="786">
        <v>0.8612215547540936</v>
      </c>
      <c r="O140" s="801"/>
      <c r="P140" s="788">
        <v>0.00041111593241427435</v>
      </c>
      <c r="Q140" s="794"/>
      <c r="R140" s="616"/>
      <c r="S140" s="616"/>
    </row>
    <row r="141" spans="2:19" ht="13.5" customHeight="1">
      <c r="B141" s="702" t="s">
        <v>19</v>
      </c>
      <c r="C141" s="690">
        <v>64.6943</v>
      </c>
      <c r="D141" s="730" t="s">
        <v>1894</v>
      </c>
      <c r="E141" s="690">
        <v>67.743</v>
      </c>
      <c r="F141" s="730" t="s">
        <v>1895</v>
      </c>
      <c r="G141" s="690">
        <v>60.5953</v>
      </c>
      <c r="H141" s="730" t="s">
        <v>1896</v>
      </c>
      <c r="I141" s="690">
        <v>67.4991</v>
      </c>
      <c r="J141" s="777" t="s">
        <v>1747</v>
      </c>
      <c r="K141" s="730"/>
      <c r="L141" s="786">
        <v>0.21651358934564358</v>
      </c>
      <c r="M141" s="801"/>
      <c r="N141" s="786">
        <v>0.89770549547049</v>
      </c>
      <c r="O141" s="801"/>
      <c r="P141" s="788">
        <v>4.1583789077925815E-05</v>
      </c>
      <c r="Q141" s="794"/>
      <c r="R141" s="616"/>
      <c r="S141" s="616"/>
    </row>
    <row r="142" spans="2:19" ht="13.5" customHeight="1">
      <c r="B142" s="703" t="s">
        <v>20</v>
      </c>
      <c r="C142" s="769">
        <v>76.4855</v>
      </c>
      <c r="D142" s="754" t="s">
        <v>1897</v>
      </c>
      <c r="E142" s="769">
        <v>76.5151</v>
      </c>
      <c r="F142" s="754" t="s">
        <v>1898</v>
      </c>
      <c r="G142" s="769">
        <v>73.8451</v>
      </c>
      <c r="H142" s="754" t="s">
        <v>1899</v>
      </c>
      <c r="I142" s="769">
        <v>76.3091</v>
      </c>
      <c r="J142" s="789" t="s">
        <v>1748</v>
      </c>
      <c r="K142" s="754"/>
      <c r="L142" s="791">
        <v>0.9174963351945729</v>
      </c>
      <c r="M142" s="802"/>
      <c r="N142" s="791">
        <v>0.8892828314770198</v>
      </c>
      <c r="O142" s="802"/>
      <c r="P142" s="793">
        <v>0.08672684608141745</v>
      </c>
      <c r="Q142" s="794"/>
      <c r="R142" s="616"/>
      <c r="S142" s="616"/>
    </row>
    <row r="143" spans="2:19" ht="12.75" customHeight="1">
      <c r="B143" s="51" t="s">
        <v>250</v>
      </c>
      <c r="C143" s="1750" t="s">
        <v>319</v>
      </c>
      <c r="D143" s="1750"/>
      <c r="E143" s="1750"/>
      <c r="F143" s="1750"/>
      <c r="G143" s="1750"/>
      <c r="H143" s="1750"/>
      <c r="I143" s="1750"/>
      <c r="J143" s="1750"/>
      <c r="K143" s="1750"/>
      <c r="L143" s="1750"/>
      <c r="M143" s="1750"/>
      <c r="N143" s="1750"/>
      <c r="O143" s="1750"/>
      <c r="P143" s="1750"/>
      <c r="Q143" s="765"/>
      <c r="R143" s="665"/>
      <c r="S143" s="665"/>
    </row>
    <row r="144" spans="2:19" ht="12.75" customHeight="1">
      <c r="B144" s="51"/>
      <c r="C144" s="1750" t="s">
        <v>3564</v>
      </c>
      <c r="D144" s="1750"/>
      <c r="E144" s="1750"/>
      <c r="F144" s="1750"/>
      <c r="G144" s="1750"/>
      <c r="H144" s="1750"/>
      <c r="I144" s="1750"/>
      <c r="J144" s="1750"/>
      <c r="K144" s="765"/>
      <c r="L144" s="765"/>
      <c r="M144" s="765"/>
      <c r="N144" s="765"/>
      <c r="O144" s="765"/>
      <c r="P144" s="765"/>
      <c r="Q144" s="765"/>
      <c r="R144" s="655"/>
      <c r="S144" s="655"/>
    </row>
    <row r="145" spans="2:17" ht="15" customHeight="1">
      <c r="B145" s="33" t="s">
        <v>320</v>
      </c>
      <c r="C145" s="715" t="s">
        <v>1839</v>
      </c>
      <c r="D145" s="681"/>
      <c r="E145" s="681"/>
      <c r="F145" s="681"/>
      <c r="G145" s="681"/>
      <c r="H145" s="681"/>
      <c r="I145" s="681"/>
      <c r="J145" s="681"/>
      <c r="K145" s="681"/>
      <c r="L145" s="681"/>
      <c r="M145" s="681"/>
      <c r="N145" s="681"/>
      <c r="O145" s="681"/>
      <c r="P145" s="681"/>
      <c r="Q145" s="681"/>
    </row>
    <row r="146" spans="2:17" ht="26.25" customHeight="1">
      <c r="B146" s="803" t="s">
        <v>321</v>
      </c>
      <c r="C146" s="34"/>
      <c r="D146" s="34"/>
      <c r="E146" s="717"/>
      <c r="F146" s="717"/>
      <c r="G146" s="717"/>
      <c r="H146" s="717"/>
      <c r="I146" s="717"/>
      <c r="J146" s="717"/>
      <c r="K146" s="717"/>
      <c r="L146" s="717"/>
      <c r="M146" s="717"/>
      <c r="N146" s="717"/>
      <c r="O146" s="717"/>
      <c r="P146" s="717"/>
      <c r="Q146" s="710"/>
    </row>
    <row r="147" spans="2:19" ht="35.25" customHeight="1">
      <c r="B147" s="1723" t="s">
        <v>322</v>
      </c>
      <c r="C147" s="1723"/>
      <c r="D147" s="1723"/>
      <c r="E147" s="1723"/>
      <c r="F147" s="1723"/>
      <c r="G147" s="1723"/>
      <c r="H147" s="1723"/>
      <c r="I147" s="1723"/>
      <c r="J147" s="768"/>
      <c r="K147" s="768"/>
      <c r="L147" s="768"/>
      <c r="M147" s="768"/>
      <c r="N147" s="768"/>
      <c r="O147" s="768"/>
      <c r="P147" s="768"/>
      <c r="Q147" s="724"/>
      <c r="R147" s="611"/>
      <c r="S147" s="611"/>
    </row>
    <row r="148" spans="2:17" ht="16.5" customHeight="1">
      <c r="B148" s="718" t="s">
        <v>323</v>
      </c>
      <c r="C148" s="699" t="s">
        <v>1680</v>
      </c>
      <c r="D148" s="699"/>
      <c r="E148" s="717"/>
      <c r="F148" s="717"/>
      <c r="G148" s="717"/>
      <c r="H148" s="717"/>
      <c r="I148" s="717"/>
      <c r="J148" s="717"/>
      <c r="K148" s="717"/>
      <c r="L148" s="717"/>
      <c r="M148" s="717"/>
      <c r="N148" s="717"/>
      <c r="O148" s="717"/>
      <c r="P148" s="717"/>
      <c r="Q148" s="717"/>
    </row>
    <row r="149" spans="2:17" ht="12.75">
      <c r="B149" s="687"/>
      <c r="C149" s="700" t="s">
        <v>324</v>
      </c>
      <c r="D149" s="700"/>
      <c r="E149" s="717"/>
      <c r="F149" s="717"/>
      <c r="G149" s="717"/>
      <c r="H149" s="717"/>
      <c r="I149" s="717"/>
      <c r="J149" s="717"/>
      <c r="K149" s="717"/>
      <c r="L149" s="717"/>
      <c r="M149" s="717"/>
      <c r="N149" s="717"/>
      <c r="O149" s="717"/>
      <c r="P149" s="717"/>
      <c r="Q149" s="717"/>
    </row>
    <row r="150" spans="2:17" ht="12.75">
      <c r="B150" s="687"/>
      <c r="C150" s="700" t="s">
        <v>325</v>
      </c>
      <c r="D150" s="700"/>
      <c r="E150" s="717"/>
      <c r="F150" s="717"/>
      <c r="G150" s="717"/>
      <c r="H150" s="717"/>
      <c r="I150" s="717"/>
      <c r="J150" s="717"/>
      <c r="K150" s="717"/>
      <c r="L150" s="717"/>
      <c r="M150" s="717"/>
      <c r="N150" s="717"/>
      <c r="O150" s="717"/>
      <c r="P150" s="717"/>
      <c r="Q150" s="717"/>
    </row>
    <row r="151" spans="2:19" ht="12.75">
      <c r="B151" s="1751" t="s">
        <v>17</v>
      </c>
      <c r="C151" s="1746" t="s">
        <v>158</v>
      </c>
      <c r="D151" s="1746"/>
      <c r="E151" s="1746" t="s">
        <v>326</v>
      </c>
      <c r="F151" s="1746"/>
      <c r="G151" s="1746" t="s">
        <v>327</v>
      </c>
      <c r="H151" s="1747"/>
      <c r="I151" s="1748"/>
      <c r="J151" s="1736"/>
      <c r="K151" s="1736"/>
      <c r="L151" s="683"/>
      <c r="M151" s="738"/>
      <c r="N151" s="683"/>
      <c r="O151" s="738"/>
      <c r="P151" s="683"/>
      <c r="Q151" s="712"/>
      <c r="R151" s="626"/>
      <c r="S151" s="626"/>
    </row>
    <row r="152" spans="2:17" ht="12.75">
      <c r="B152" s="1752"/>
      <c r="C152" s="762" t="s">
        <v>22</v>
      </c>
      <c r="D152" s="728" t="s">
        <v>23</v>
      </c>
      <c r="E152" s="762" t="s">
        <v>22</v>
      </c>
      <c r="F152" s="728" t="s">
        <v>23</v>
      </c>
      <c r="G152" s="762" t="s">
        <v>22</v>
      </c>
      <c r="H152" s="767" t="s">
        <v>23</v>
      </c>
      <c r="I152" s="766"/>
      <c r="J152" s="1756"/>
      <c r="K152" s="1756"/>
      <c r="L152" s="681"/>
      <c r="M152" s="748"/>
      <c r="N152" s="729"/>
      <c r="O152" s="748"/>
      <c r="P152" s="681"/>
      <c r="Q152" s="681"/>
    </row>
    <row r="153" spans="2:19" ht="13.5" customHeight="1">
      <c r="B153" s="752" t="s">
        <v>328</v>
      </c>
      <c r="C153" s="771">
        <v>64.2442</v>
      </c>
      <c r="D153" s="753" t="s">
        <v>1731</v>
      </c>
      <c r="E153" s="771">
        <v>61.4594</v>
      </c>
      <c r="F153" s="753" t="s">
        <v>1732</v>
      </c>
      <c r="G153" s="771">
        <v>66.8181</v>
      </c>
      <c r="H153" s="795" t="s">
        <v>1733</v>
      </c>
      <c r="I153" s="784"/>
      <c r="J153" s="1749"/>
      <c r="K153" s="1749"/>
      <c r="L153" s="693"/>
      <c r="M153" s="730"/>
      <c r="N153" s="796"/>
      <c r="O153" s="730"/>
      <c r="P153" s="693"/>
      <c r="Q153" s="693"/>
      <c r="R153" s="618"/>
      <c r="S153" s="618"/>
    </row>
    <row r="154" spans="2:19" ht="13.5" customHeight="1">
      <c r="B154" s="756" t="s">
        <v>31</v>
      </c>
      <c r="C154" s="692"/>
      <c r="D154" s="730"/>
      <c r="E154" s="692"/>
      <c r="F154" s="730"/>
      <c r="G154" s="692"/>
      <c r="H154" s="777"/>
      <c r="I154" s="784"/>
      <c r="J154" s="1749"/>
      <c r="K154" s="1749"/>
      <c r="L154" s="693"/>
      <c r="M154" s="730"/>
      <c r="N154" s="796"/>
      <c r="O154" s="730"/>
      <c r="P154" s="693"/>
      <c r="Q154" s="692"/>
      <c r="R154" s="617"/>
      <c r="S154" s="617"/>
    </row>
    <row r="155" spans="2:19" ht="13.5" customHeight="1">
      <c r="B155" s="702" t="s">
        <v>44</v>
      </c>
      <c r="C155" s="690">
        <v>56.2</v>
      </c>
      <c r="D155" s="797" t="s">
        <v>1900</v>
      </c>
      <c r="E155" s="690">
        <v>57.9</v>
      </c>
      <c r="F155" s="797" t="s">
        <v>1901</v>
      </c>
      <c r="G155" s="690">
        <v>54.7</v>
      </c>
      <c r="H155" s="798" t="s">
        <v>1902</v>
      </c>
      <c r="I155" s="784"/>
      <c r="J155" s="1749"/>
      <c r="K155" s="1749"/>
      <c r="L155" s="693"/>
      <c r="M155" s="730"/>
      <c r="N155" s="796"/>
      <c r="O155" s="730"/>
      <c r="P155" s="693"/>
      <c r="Q155" s="693"/>
      <c r="R155" s="618"/>
      <c r="S155" s="618"/>
    </row>
    <row r="156" spans="2:19" ht="13.5" customHeight="1">
      <c r="B156" s="702" t="s">
        <v>50</v>
      </c>
      <c r="C156" s="690">
        <v>64.7</v>
      </c>
      <c r="D156" s="797" t="s">
        <v>1903</v>
      </c>
      <c r="E156" s="690">
        <v>63.6</v>
      </c>
      <c r="F156" s="797" t="s">
        <v>1904</v>
      </c>
      <c r="G156" s="690">
        <v>66</v>
      </c>
      <c r="H156" s="798" t="s">
        <v>1905</v>
      </c>
      <c r="I156" s="784"/>
      <c r="J156" s="1749"/>
      <c r="K156" s="1749"/>
      <c r="L156" s="693"/>
      <c r="M156" s="730"/>
      <c r="N156" s="796"/>
      <c r="O156" s="730"/>
      <c r="P156" s="693"/>
      <c r="Q156" s="693"/>
      <c r="R156" s="618"/>
      <c r="S156" s="618"/>
    </row>
    <row r="157" spans="2:19" ht="13.5" customHeight="1">
      <c r="B157" s="702" t="s">
        <v>56</v>
      </c>
      <c r="C157" s="690">
        <v>64.8</v>
      </c>
      <c r="D157" s="797" t="s">
        <v>1906</v>
      </c>
      <c r="E157" s="690">
        <v>56.2</v>
      </c>
      <c r="F157" s="797" t="s">
        <v>1907</v>
      </c>
      <c r="G157" s="690">
        <v>72.2</v>
      </c>
      <c r="H157" s="798" t="s">
        <v>1908</v>
      </c>
      <c r="I157" s="784"/>
      <c r="J157" s="1749"/>
      <c r="K157" s="1749"/>
      <c r="L157" s="693"/>
      <c r="M157" s="730"/>
      <c r="N157" s="796"/>
      <c r="O157" s="730"/>
      <c r="P157" s="693"/>
      <c r="Q157" s="693"/>
      <c r="R157" s="618"/>
      <c r="S157" s="618"/>
    </row>
    <row r="158" spans="2:19" ht="13.5" customHeight="1">
      <c r="B158" s="702" t="s">
        <v>62</v>
      </c>
      <c r="C158" s="690">
        <v>65.7</v>
      </c>
      <c r="D158" s="797" t="s">
        <v>1909</v>
      </c>
      <c r="E158" s="690">
        <v>59.3</v>
      </c>
      <c r="F158" s="797" t="s">
        <v>1910</v>
      </c>
      <c r="G158" s="690">
        <v>71.3</v>
      </c>
      <c r="H158" s="798" t="s">
        <v>1911</v>
      </c>
      <c r="I158" s="784"/>
      <c r="J158" s="1749"/>
      <c r="K158" s="1749"/>
      <c r="L158" s="693"/>
      <c r="M158" s="730"/>
      <c r="N158" s="796"/>
      <c r="O158" s="730"/>
      <c r="P158" s="693"/>
      <c r="Q158" s="693"/>
      <c r="R158" s="618"/>
      <c r="S158" s="618"/>
    </row>
    <row r="159" spans="2:19" ht="13.5" customHeight="1">
      <c r="B159" s="702" t="s">
        <v>68</v>
      </c>
      <c r="C159" s="690">
        <v>72.7</v>
      </c>
      <c r="D159" s="797" t="s">
        <v>1912</v>
      </c>
      <c r="E159" s="690">
        <v>66.2</v>
      </c>
      <c r="F159" s="797" t="s">
        <v>1913</v>
      </c>
      <c r="G159" s="690">
        <v>78.5</v>
      </c>
      <c r="H159" s="798" t="s">
        <v>1914</v>
      </c>
      <c r="I159" s="784"/>
      <c r="J159" s="1749"/>
      <c r="K159" s="1749"/>
      <c r="L159" s="693"/>
      <c r="M159" s="730"/>
      <c r="N159" s="796"/>
      <c r="O159" s="730"/>
      <c r="P159" s="693"/>
      <c r="Q159" s="693"/>
      <c r="R159" s="618"/>
      <c r="S159" s="618"/>
    </row>
    <row r="160" spans="2:19" ht="13.5" customHeight="1">
      <c r="B160" s="702" t="s">
        <v>74</v>
      </c>
      <c r="C160" s="690">
        <v>75.9</v>
      </c>
      <c r="D160" s="797" t="s">
        <v>1915</v>
      </c>
      <c r="E160" s="690">
        <v>78.3</v>
      </c>
      <c r="F160" s="797" t="s">
        <v>1916</v>
      </c>
      <c r="G160" s="690">
        <v>74.1</v>
      </c>
      <c r="H160" s="798" t="s">
        <v>1917</v>
      </c>
      <c r="I160" s="784"/>
      <c r="J160" s="1749"/>
      <c r="K160" s="1749"/>
      <c r="L160" s="693"/>
      <c r="M160" s="730"/>
      <c r="N160" s="796"/>
      <c r="O160" s="730"/>
      <c r="P160" s="693"/>
      <c r="Q160" s="693"/>
      <c r="R160" s="618"/>
      <c r="S160" s="618"/>
    </row>
    <row r="161" spans="2:19" ht="13.5" customHeight="1">
      <c r="B161" s="702" t="s">
        <v>80</v>
      </c>
      <c r="C161" s="690">
        <v>72.9</v>
      </c>
      <c r="D161" s="797" t="s">
        <v>1918</v>
      </c>
      <c r="E161" s="690">
        <v>80.6</v>
      </c>
      <c r="F161" s="797" t="s">
        <v>1919</v>
      </c>
      <c r="G161" s="690">
        <v>65.4</v>
      </c>
      <c r="H161" s="798" t="s">
        <v>1920</v>
      </c>
      <c r="I161" s="784"/>
      <c r="J161" s="1749"/>
      <c r="K161" s="1749"/>
      <c r="L161" s="693"/>
      <c r="M161" s="730"/>
      <c r="N161" s="796"/>
      <c r="O161" s="730"/>
      <c r="P161" s="693"/>
      <c r="Q161" s="693"/>
      <c r="R161" s="618"/>
      <c r="S161" s="618"/>
    </row>
    <row r="162" spans="2:19" ht="13.5" customHeight="1">
      <c r="B162" s="757" t="s">
        <v>111</v>
      </c>
      <c r="C162" s="692"/>
      <c r="D162" s="730"/>
      <c r="E162" s="692"/>
      <c r="F162" s="730"/>
      <c r="G162" s="692"/>
      <c r="H162" s="777"/>
      <c r="I162" s="784"/>
      <c r="J162" s="1749"/>
      <c r="K162" s="1749"/>
      <c r="L162" s="693"/>
      <c r="M162" s="730"/>
      <c r="N162" s="796"/>
      <c r="O162" s="730"/>
      <c r="P162" s="693"/>
      <c r="Q162" s="692"/>
      <c r="R162" s="617"/>
      <c r="S162" s="617"/>
    </row>
    <row r="163" spans="2:19" ht="13.5" customHeight="1">
      <c r="B163" s="758" t="s">
        <v>112</v>
      </c>
      <c r="C163" s="690">
        <v>72.5</v>
      </c>
      <c r="D163" s="797" t="s">
        <v>1921</v>
      </c>
      <c r="E163" s="690">
        <v>73.8</v>
      </c>
      <c r="F163" s="797" t="s">
        <v>1922</v>
      </c>
      <c r="G163" s="690">
        <v>71</v>
      </c>
      <c r="H163" s="798" t="s">
        <v>1923</v>
      </c>
      <c r="I163" s="784"/>
      <c r="J163" s="1749"/>
      <c r="K163" s="1749"/>
      <c r="L163" s="693"/>
      <c r="M163" s="730"/>
      <c r="N163" s="796"/>
      <c r="O163" s="730"/>
      <c r="P163" s="693"/>
      <c r="Q163" s="693"/>
      <c r="R163" s="618"/>
      <c r="S163" s="618"/>
    </row>
    <row r="164" spans="2:19" ht="13.5" customHeight="1">
      <c r="B164" s="758" t="s">
        <v>118</v>
      </c>
      <c r="C164" s="690">
        <v>63.7</v>
      </c>
      <c r="D164" s="797" t="s">
        <v>1924</v>
      </c>
      <c r="E164" s="690">
        <v>59.7</v>
      </c>
      <c r="F164" s="797" t="s">
        <v>1925</v>
      </c>
      <c r="G164" s="690">
        <v>68.5</v>
      </c>
      <c r="H164" s="798" t="s">
        <v>1926</v>
      </c>
      <c r="I164" s="784"/>
      <c r="J164" s="1749"/>
      <c r="K164" s="1749"/>
      <c r="L164" s="693"/>
      <c r="M164" s="730"/>
      <c r="N164" s="796"/>
      <c r="O164" s="730"/>
      <c r="P164" s="693"/>
      <c r="Q164" s="693"/>
      <c r="R164" s="618"/>
      <c r="S164" s="618"/>
    </row>
    <row r="165" spans="2:19" ht="13.5" customHeight="1">
      <c r="B165" s="758" t="s">
        <v>124</v>
      </c>
      <c r="C165" s="690">
        <v>69.8</v>
      </c>
      <c r="D165" s="797" t="s">
        <v>1927</v>
      </c>
      <c r="E165" s="690">
        <v>66.8</v>
      </c>
      <c r="F165" s="797" t="s">
        <v>1928</v>
      </c>
      <c r="G165" s="690">
        <v>73.1</v>
      </c>
      <c r="H165" s="798" t="s">
        <v>1929</v>
      </c>
      <c r="I165" s="784"/>
      <c r="J165" s="1749"/>
      <c r="K165" s="1749"/>
      <c r="L165" s="693"/>
      <c r="M165" s="730"/>
      <c r="N165" s="796"/>
      <c r="O165" s="730"/>
      <c r="P165" s="693"/>
      <c r="Q165" s="693"/>
      <c r="R165" s="618"/>
      <c r="S165" s="618"/>
    </row>
    <row r="166" spans="2:19" ht="13.5" customHeight="1">
      <c r="B166" s="758" t="s">
        <v>130</v>
      </c>
      <c r="C166" s="690">
        <v>66.3</v>
      </c>
      <c r="D166" s="797" t="s">
        <v>1930</v>
      </c>
      <c r="E166" s="690">
        <v>60.5</v>
      </c>
      <c r="F166" s="797" t="s">
        <v>1931</v>
      </c>
      <c r="G166" s="690">
        <v>71.6</v>
      </c>
      <c r="H166" s="798" t="s">
        <v>1932</v>
      </c>
      <c r="I166" s="784"/>
      <c r="J166" s="1749"/>
      <c r="K166" s="1749"/>
      <c r="L166" s="693"/>
      <c r="M166" s="730"/>
      <c r="N166" s="796"/>
      <c r="O166" s="730"/>
      <c r="P166" s="693"/>
      <c r="Q166" s="693"/>
      <c r="R166" s="618"/>
      <c r="S166" s="618"/>
    </row>
    <row r="167" spans="2:19" ht="13.5" customHeight="1">
      <c r="B167" s="759" t="s">
        <v>136</v>
      </c>
      <c r="C167" s="769">
        <v>59.3</v>
      </c>
      <c r="D167" s="776" t="s">
        <v>1933</v>
      </c>
      <c r="E167" s="769">
        <v>57.2</v>
      </c>
      <c r="F167" s="776" t="s">
        <v>1934</v>
      </c>
      <c r="G167" s="769">
        <v>61</v>
      </c>
      <c r="H167" s="799" t="s">
        <v>1935</v>
      </c>
      <c r="I167" s="784"/>
      <c r="J167" s="1749"/>
      <c r="K167" s="1749"/>
      <c r="L167" s="693"/>
      <c r="M167" s="730"/>
      <c r="N167" s="796"/>
      <c r="O167" s="730"/>
      <c r="P167" s="693"/>
      <c r="Q167" s="693"/>
      <c r="R167" s="618"/>
      <c r="S167" s="618"/>
    </row>
    <row r="168" spans="2:19" ht="12.75">
      <c r="B168" s="34" t="s">
        <v>365</v>
      </c>
      <c r="C168" s="724"/>
      <c r="D168" s="724"/>
      <c r="E168" s="686"/>
      <c r="F168" s="686"/>
      <c r="G168" s="688"/>
      <c r="H168" s="724"/>
      <c r="I168" s="724"/>
      <c r="J168" s="686"/>
      <c r="K168" s="686"/>
      <c r="L168" s="686"/>
      <c r="M168" s="686"/>
      <c r="N168" s="717"/>
      <c r="O168" s="686"/>
      <c r="P168" s="724"/>
      <c r="Q168" s="724"/>
      <c r="R168" s="611"/>
      <c r="S168" s="611"/>
    </row>
    <row r="169" spans="2:19" ht="12.75">
      <c r="B169" s="34" t="s">
        <v>143</v>
      </c>
      <c r="C169" s="724"/>
      <c r="D169" s="724"/>
      <c r="E169" s="686"/>
      <c r="F169" s="686"/>
      <c r="G169" s="688"/>
      <c r="H169" s="724"/>
      <c r="I169" s="724"/>
      <c r="J169" s="686"/>
      <c r="K169" s="686"/>
      <c r="L169" s="686"/>
      <c r="M169" s="686"/>
      <c r="N169" s="717"/>
      <c r="O169" s="686"/>
      <c r="P169" s="724"/>
      <c r="Q169" s="724"/>
      <c r="R169" s="611"/>
      <c r="S169" s="611"/>
    </row>
  </sheetData>
  <sheetProtection/>
  <mergeCells count="83">
    <mergeCell ref="J17:K17"/>
    <mergeCell ref="J18:K18"/>
    <mergeCell ref="J19:K19"/>
    <mergeCell ref="J167:K167"/>
    <mergeCell ref="J163:K163"/>
    <mergeCell ref="J164:K164"/>
    <mergeCell ref="J165:K165"/>
    <mergeCell ref="J166:K166"/>
    <mergeCell ref="J20:K20"/>
    <mergeCell ref="J159:K159"/>
    <mergeCell ref="B1:P1"/>
    <mergeCell ref="C4:J6"/>
    <mergeCell ref="B11:P11"/>
    <mergeCell ref="B15:B16"/>
    <mergeCell ref="C15:D15"/>
    <mergeCell ref="E15:F15"/>
    <mergeCell ref="G15:H15"/>
    <mergeCell ref="I15:K15"/>
    <mergeCell ref="J16:K16"/>
    <mergeCell ref="J160:K160"/>
    <mergeCell ref="J161:K161"/>
    <mergeCell ref="J162:K162"/>
    <mergeCell ref="J154:K154"/>
    <mergeCell ref="J155:K155"/>
    <mergeCell ref="J156:K156"/>
    <mergeCell ref="J157:K157"/>
    <mergeCell ref="J158:K158"/>
    <mergeCell ref="J153:K153"/>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C143:P143"/>
    <mergeCell ref="C108:P108"/>
    <mergeCell ref="C100:Q100"/>
    <mergeCell ref="B104:P104"/>
    <mergeCell ref="B105:P105"/>
    <mergeCell ref="B106:P106"/>
    <mergeCell ref="B109:B110"/>
    <mergeCell ref="R76:S76"/>
    <mergeCell ref="C77:D77"/>
    <mergeCell ref="E77:F77"/>
    <mergeCell ref="G77:H77"/>
    <mergeCell ref="I77:J77"/>
    <mergeCell ref="C76:J76"/>
    <mergeCell ref="K76:P76"/>
    <mergeCell ref="J38:K38"/>
    <mergeCell ref="J39:K39"/>
    <mergeCell ref="C99:P99"/>
    <mergeCell ref="B72:P72"/>
    <mergeCell ref="B67:H67"/>
    <mergeCell ref="B68:H68"/>
    <mergeCell ref="B73:P73"/>
    <mergeCell ref="C75:P75"/>
    <mergeCell ref="B76:B77"/>
    <mergeCell ref="B44:P44"/>
    <mergeCell ref="J31:K31"/>
    <mergeCell ref="J29:K29"/>
    <mergeCell ref="J30:K30"/>
    <mergeCell ref="J32:K32"/>
    <mergeCell ref="J33:K33"/>
    <mergeCell ref="J34:K34"/>
    <mergeCell ref="J35:K35"/>
    <mergeCell ref="J36:K36"/>
    <mergeCell ref="J37:K37"/>
    <mergeCell ref="J28:K28"/>
    <mergeCell ref="J22:K22"/>
    <mergeCell ref="J23:K23"/>
    <mergeCell ref="J24:K24"/>
    <mergeCell ref="J25:K25"/>
    <mergeCell ref="J26:K26"/>
    <mergeCell ref="J27:K27"/>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xl/worksheets/sheet9.xml><?xml version="1.0" encoding="utf-8"?>
<worksheet xmlns="http://schemas.openxmlformats.org/spreadsheetml/2006/main" xmlns:r="http://schemas.openxmlformats.org/officeDocument/2006/relationships">
  <sheetPr>
    <pageSetUpPr fitToPage="1"/>
  </sheetPr>
  <dimension ref="B1:S169"/>
  <sheetViews>
    <sheetView showGridLines="0" zoomScalePageLayoutView="0" workbookViewId="0" topLeftCell="A1">
      <selection activeCell="A1" sqref="A1"/>
    </sheetView>
  </sheetViews>
  <sheetFormatPr defaultColWidth="9.140625" defaultRowHeight="12.75"/>
  <cols>
    <col min="1" max="1" width="2.28125" style="681" customWidth="1"/>
    <col min="2" max="2" width="20.7109375" style="681" customWidth="1"/>
    <col min="3" max="4" width="10.140625" style="681" customWidth="1"/>
    <col min="5" max="5" width="11.140625" style="681" customWidth="1"/>
    <col min="6" max="6" width="10.57421875" style="681" customWidth="1"/>
    <col min="7" max="7" width="10.8515625" style="681" customWidth="1"/>
    <col min="8" max="8" width="11.57421875" style="681" customWidth="1"/>
    <col min="9" max="9" width="10.28125" style="681" customWidth="1"/>
    <col min="10" max="10" width="15.140625" style="681" customWidth="1"/>
    <col min="11" max="11" width="5.00390625" style="681" customWidth="1"/>
    <col min="12" max="12" width="12.140625" style="681" customWidth="1"/>
    <col min="13" max="13" width="3.57421875" style="681" customWidth="1"/>
    <col min="14" max="14" width="9.7109375" style="681" customWidth="1"/>
    <col min="15" max="15" width="3.57421875" style="681" customWidth="1"/>
    <col min="16" max="16" width="10.28125" style="681" customWidth="1"/>
    <col min="17" max="17" width="21.28125" style="681" customWidth="1"/>
    <col min="18" max="18" width="82.7109375" style="681" customWidth="1"/>
    <col min="19" max="16384" width="9.140625" style="681" customWidth="1"/>
  </cols>
  <sheetData>
    <row r="1" spans="2:18" ht="14.25">
      <c r="B1" s="1720" t="s">
        <v>0</v>
      </c>
      <c r="C1" s="1720"/>
      <c r="D1" s="1720"/>
      <c r="E1" s="1720"/>
      <c r="F1" s="1720"/>
      <c r="G1" s="1720"/>
      <c r="H1" s="1720"/>
      <c r="I1" s="1720"/>
      <c r="J1" s="1720"/>
      <c r="K1" s="1720"/>
      <c r="L1" s="1721"/>
      <c r="M1" s="1721"/>
      <c r="N1" s="1721"/>
      <c r="O1" s="1721"/>
      <c r="P1" s="1721"/>
      <c r="Q1" s="847"/>
      <c r="R1" s="689"/>
    </row>
    <row r="2" spans="2:18" ht="5.25" customHeight="1">
      <c r="B2" s="821"/>
      <c r="C2" s="845"/>
      <c r="D2" s="845"/>
      <c r="E2" s="845"/>
      <c r="F2" s="845"/>
      <c r="G2" s="845"/>
      <c r="H2" s="845"/>
      <c r="I2" s="845"/>
      <c r="J2" s="845"/>
      <c r="K2" s="845"/>
      <c r="L2" s="808"/>
      <c r="M2" s="845"/>
      <c r="N2" s="841"/>
      <c r="O2" s="845"/>
      <c r="P2" s="841"/>
      <c r="Q2" s="841"/>
      <c r="R2" s="726"/>
    </row>
    <row r="3" spans="2:19" ht="19.5">
      <c r="B3" s="807"/>
      <c r="C3" s="807"/>
      <c r="D3" s="871"/>
      <c r="E3" s="871"/>
      <c r="F3" s="871"/>
      <c r="G3" s="871"/>
      <c r="H3" s="871"/>
      <c r="I3" s="871"/>
      <c r="J3" s="871"/>
      <c r="K3" s="871"/>
      <c r="L3" s="128"/>
      <c r="M3" s="128"/>
      <c r="N3" s="128"/>
      <c r="O3" s="128"/>
      <c r="P3" s="128"/>
      <c r="Q3" s="871"/>
      <c r="R3" s="3" t="s">
        <v>1</v>
      </c>
      <c r="S3" s="804"/>
    </row>
    <row r="4" spans="2:19" ht="12.75" customHeight="1">
      <c r="B4" s="807"/>
      <c r="C4" s="1722" t="s">
        <v>1936</v>
      </c>
      <c r="D4" s="1722"/>
      <c r="E4" s="1722"/>
      <c r="F4" s="1722"/>
      <c r="G4" s="1722"/>
      <c r="H4" s="1722"/>
      <c r="I4" s="1722"/>
      <c r="J4" s="1722"/>
      <c r="K4" s="841"/>
      <c r="L4" s="841"/>
      <c r="M4" s="841"/>
      <c r="N4" s="841"/>
      <c r="O4" s="841"/>
      <c r="P4" s="841"/>
      <c r="Q4" s="841"/>
      <c r="R4" s="726" t="s">
        <v>3</v>
      </c>
      <c r="S4" s="804"/>
    </row>
    <row r="5" spans="2:19" ht="30.75" customHeight="1">
      <c r="B5" s="828" t="s">
        <v>4</v>
      </c>
      <c r="C5" s="1722"/>
      <c r="D5" s="1722"/>
      <c r="E5" s="1722"/>
      <c r="F5" s="1722"/>
      <c r="G5" s="1722"/>
      <c r="H5" s="1722"/>
      <c r="I5" s="1722"/>
      <c r="J5" s="1722"/>
      <c r="K5" s="841"/>
      <c r="L5" s="841"/>
      <c r="M5" s="841"/>
      <c r="N5" s="841"/>
      <c r="O5" s="841"/>
      <c r="P5" s="841"/>
      <c r="Q5" s="841"/>
      <c r="R5" s="726" t="s">
        <v>5</v>
      </c>
      <c r="S5" s="804"/>
    </row>
    <row r="6" spans="2:19" ht="18.75" customHeight="1">
      <c r="B6" s="807"/>
      <c r="C6" s="1722"/>
      <c r="D6" s="1722"/>
      <c r="E6" s="1722"/>
      <c r="F6" s="1722"/>
      <c r="G6" s="1722"/>
      <c r="H6" s="1722"/>
      <c r="I6" s="1722"/>
      <c r="J6" s="1722"/>
      <c r="K6" s="841"/>
      <c r="L6" s="841"/>
      <c r="M6" s="841"/>
      <c r="N6" s="841"/>
      <c r="O6" s="841"/>
      <c r="P6" s="841"/>
      <c r="Q6" s="841"/>
      <c r="R6" s="726" t="s">
        <v>6</v>
      </c>
      <c r="S6" s="804"/>
    </row>
    <row r="7" spans="2:19" ht="24" customHeight="1">
      <c r="B7" s="924"/>
      <c r="C7" s="871"/>
      <c r="D7" s="871"/>
      <c r="E7" s="871"/>
      <c r="F7" s="871"/>
      <c r="G7" s="871"/>
      <c r="H7" s="871"/>
      <c r="I7" s="871"/>
      <c r="J7" s="871"/>
      <c r="K7" s="925"/>
      <c r="L7" s="841"/>
      <c r="M7" s="841"/>
      <c r="N7" s="841"/>
      <c r="O7" s="841"/>
      <c r="P7" s="841"/>
      <c r="Q7" s="841"/>
      <c r="R7" s="726" t="s">
        <v>8</v>
      </c>
      <c r="S7" s="804"/>
    </row>
    <row r="8" spans="2:19" ht="15" customHeight="1">
      <c r="B8" s="807"/>
      <c r="C8" s="130" t="s">
        <v>7</v>
      </c>
      <c r="D8" s="21"/>
      <c r="E8" s="841"/>
      <c r="F8" s="841"/>
      <c r="G8" s="841"/>
      <c r="H8" s="841"/>
      <c r="I8" s="841"/>
      <c r="J8" s="841"/>
      <c r="K8" s="841"/>
      <c r="L8" s="841"/>
      <c r="M8" s="841"/>
      <c r="N8" s="841"/>
      <c r="O8" s="841"/>
      <c r="P8" s="841"/>
      <c r="Q8" s="841"/>
      <c r="R8" s="726" t="s">
        <v>11</v>
      </c>
      <c r="S8" s="804"/>
    </row>
    <row r="9" spans="2:19" ht="15">
      <c r="B9" s="807"/>
      <c r="C9" s="21"/>
      <c r="D9" s="21"/>
      <c r="E9" s="841"/>
      <c r="F9" s="841"/>
      <c r="G9" s="841"/>
      <c r="H9" s="841"/>
      <c r="I9" s="841"/>
      <c r="J9" s="841"/>
      <c r="K9" s="841"/>
      <c r="L9" s="841"/>
      <c r="M9" s="841"/>
      <c r="N9" s="841"/>
      <c r="O9" s="841"/>
      <c r="P9" s="841"/>
      <c r="Q9" s="841"/>
      <c r="R9" s="2"/>
      <c r="S9" s="719"/>
    </row>
    <row r="10" spans="2:18" ht="15">
      <c r="B10" s="820" t="s">
        <v>12</v>
      </c>
      <c r="C10" s="34"/>
      <c r="D10" s="34"/>
      <c r="E10" s="841"/>
      <c r="F10" s="841"/>
      <c r="G10" s="841"/>
      <c r="H10" s="841"/>
      <c r="I10" s="841"/>
      <c r="J10" s="841"/>
      <c r="K10" s="841"/>
      <c r="L10" s="841"/>
      <c r="M10" s="841"/>
      <c r="N10" s="841"/>
      <c r="O10" s="841"/>
      <c r="P10" s="841"/>
      <c r="Q10" s="834"/>
      <c r="R10" s="726"/>
    </row>
    <row r="11" spans="2:19" ht="21.75" customHeight="1">
      <c r="B11" s="1723" t="s">
        <v>13</v>
      </c>
      <c r="C11" s="1723"/>
      <c r="D11" s="1723"/>
      <c r="E11" s="1723"/>
      <c r="F11" s="1723"/>
      <c r="G11" s="1723"/>
      <c r="H11" s="1723"/>
      <c r="I11" s="1723"/>
      <c r="J11" s="1723"/>
      <c r="K11" s="1723"/>
      <c r="L11" s="1723"/>
      <c r="M11" s="1723"/>
      <c r="N11" s="1723"/>
      <c r="O11" s="1723"/>
      <c r="P11" s="1723"/>
      <c r="Q11" s="846"/>
      <c r="R11" s="691"/>
      <c r="S11" s="686"/>
    </row>
    <row r="12" spans="2:18" ht="16.5" customHeight="1">
      <c r="B12" s="842" t="s">
        <v>14</v>
      </c>
      <c r="C12" s="824" t="s">
        <v>1936</v>
      </c>
      <c r="D12" s="824"/>
      <c r="E12" s="841"/>
      <c r="F12" s="841"/>
      <c r="G12" s="841"/>
      <c r="H12" s="841"/>
      <c r="I12" s="841"/>
      <c r="J12" s="841"/>
      <c r="K12" s="841"/>
      <c r="L12" s="841"/>
      <c r="M12" s="841"/>
      <c r="N12" s="841"/>
      <c r="O12" s="841"/>
      <c r="P12" s="841"/>
      <c r="Q12" s="841"/>
      <c r="R12" s="726"/>
    </row>
    <row r="13" spans="2:17" ht="12.75">
      <c r="B13" s="813"/>
      <c r="C13" s="825" t="s">
        <v>15</v>
      </c>
      <c r="D13" s="825"/>
      <c r="E13" s="841"/>
      <c r="F13" s="841"/>
      <c r="G13" s="841"/>
      <c r="H13" s="841"/>
      <c r="I13" s="841"/>
      <c r="J13" s="841"/>
      <c r="K13" s="841"/>
      <c r="L13" s="841"/>
      <c r="M13" s="841"/>
      <c r="N13" s="841"/>
      <c r="O13" s="841"/>
      <c r="P13" s="841"/>
      <c r="Q13" s="841"/>
    </row>
    <row r="14" spans="2:17" ht="12.75">
      <c r="B14" s="813"/>
      <c r="C14" s="825" t="s">
        <v>16</v>
      </c>
      <c r="D14" s="825"/>
      <c r="E14" s="841"/>
      <c r="F14" s="841"/>
      <c r="G14" s="841"/>
      <c r="H14" s="841"/>
      <c r="I14" s="841"/>
      <c r="J14" s="841"/>
      <c r="K14" s="841"/>
      <c r="L14" s="841"/>
      <c r="M14" s="841"/>
      <c r="N14" s="841"/>
      <c r="O14" s="841"/>
      <c r="P14" s="841"/>
      <c r="Q14" s="841"/>
    </row>
    <row r="15" spans="2:19" ht="12.75">
      <c r="B15" s="1724" t="s">
        <v>17</v>
      </c>
      <c r="C15" s="1726" t="s">
        <v>18</v>
      </c>
      <c r="D15" s="1726"/>
      <c r="E15" s="1726" t="s">
        <v>19</v>
      </c>
      <c r="F15" s="1726"/>
      <c r="G15" s="1726" t="s">
        <v>20</v>
      </c>
      <c r="H15" s="1726"/>
      <c r="I15" s="1726" t="s">
        <v>21</v>
      </c>
      <c r="J15" s="1726"/>
      <c r="K15" s="1727"/>
      <c r="L15" s="809"/>
      <c r="M15" s="858"/>
      <c r="N15" s="809"/>
      <c r="O15" s="858"/>
      <c r="P15" s="809"/>
      <c r="Q15" s="836"/>
      <c r="R15" s="701"/>
      <c r="S15" s="701"/>
    </row>
    <row r="16" spans="2:17" ht="12.75">
      <c r="B16" s="1725"/>
      <c r="C16" s="843" t="s">
        <v>22</v>
      </c>
      <c r="D16" s="896" t="s">
        <v>23</v>
      </c>
      <c r="E16" s="843" t="s">
        <v>22</v>
      </c>
      <c r="F16" s="896" t="s">
        <v>23</v>
      </c>
      <c r="G16" s="843" t="s">
        <v>22</v>
      </c>
      <c r="H16" s="896" t="s">
        <v>23</v>
      </c>
      <c r="I16" s="880" t="s">
        <v>24</v>
      </c>
      <c r="J16" s="1728" t="s">
        <v>23</v>
      </c>
      <c r="K16" s="1729"/>
      <c r="L16" s="807"/>
      <c r="M16" s="868"/>
      <c r="N16" s="850"/>
      <c r="O16" s="868"/>
      <c r="P16" s="807"/>
      <c r="Q16" s="807"/>
    </row>
    <row r="17" spans="2:17" ht="13.5" customHeight="1">
      <c r="B17" s="876" t="s">
        <v>25</v>
      </c>
      <c r="C17" s="815">
        <v>58.5363</v>
      </c>
      <c r="D17" s="851" t="s">
        <v>1937</v>
      </c>
      <c r="E17" s="815">
        <v>52.582</v>
      </c>
      <c r="F17" s="851" t="s">
        <v>1938</v>
      </c>
      <c r="G17" s="815">
        <v>64.1734</v>
      </c>
      <c r="H17" s="873" t="s">
        <v>1939</v>
      </c>
      <c r="I17" s="891" t="s">
        <v>1940</v>
      </c>
      <c r="J17" s="1730" t="s">
        <v>1941</v>
      </c>
      <c r="K17" s="1731"/>
      <c r="L17" s="807"/>
      <c r="M17" s="848"/>
      <c r="N17" s="850"/>
      <c r="O17" s="848"/>
      <c r="P17" s="807"/>
      <c r="Q17" s="807"/>
    </row>
    <row r="18" spans="2:19" ht="13.5" customHeight="1">
      <c r="B18" s="876" t="s">
        <v>31</v>
      </c>
      <c r="C18" s="817"/>
      <c r="D18" s="851"/>
      <c r="E18" s="817"/>
      <c r="F18" s="851"/>
      <c r="G18" s="817"/>
      <c r="H18" s="851"/>
      <c r="I18" s="815"/>
      <c r="J18" s="1719"/>
      <c r="K18" s="1719"/>
      <c r="L18" s="807"/>
      <c r="M18" s="848"/>
      <c r="N18" s="850"/>
      <c r="O18" s="848"/>
      <c r="P18" s="807"/>
      <c r="Q18" s="841"/>
      <c r="R18" s="717"/>
      <c r="S18" s="717"/>
    </row>
    <row r="19" spans="2:17" ht="13.5" customHeight="1">
      <c r="B19" s="826" t="s">
        <v>32</v>
      </c>
      <c r="C19" s="815">
        <v>56.519</v>
      </c>
      <c r="D19" s="851" t="s">
        <v>1942</v>
      </c>
      <c r="E19" s="815">
        <v>54.1977</v>
      </c>
      <c r="F19" s="851" t="s">
        <v>1943</v>
      </c>
      <c r="G19" s="815">
        <v>58.9328</v>
      </c>
      <c r="H19" s="851" t="s">
        <v>1944</v>
      </c>
      <c r="I19" s="815" t="s">
        <v>1945</v>
      </c>
      <c r="J19" s="1719" t="s">
        <v>1946</v>
      </c>
      <c r="K19" s="1719"/>
      <c r="L19" s="807"/>
      <c r="M19" s="848"/>
      <c r="N19" s="850"/>
      <c r="O19" s="848"/>
      <c r="P19" s="807"/>
      <c r="Q19" s="807"/>
    </row>
    <row r="20" spans="2:17" ht="13.5" customHeight="1">
      <c r="B20" s="826" t="s">
        <v>38</v>
      </c>
      <c r="C20" s="815">
        <v>51.4136</v>
      </c>
      <c r="D20" s="851" t="s">
        <v>1947</v>
      </c>
      <c r="E20" s="815">
        <v>45.3781</v>
      </c>
      <c r="F20" s="851" t="s">
        <v>1948</v>
      </c>
      <c r="G20" s="815">
        <v>57.8922</v>
      </c>
      <c r="H20" s="851" t="s">
        <v>1949</v>
      </c>
      <c r="I20" s="815" t="s">
        <v>1950</v>
      </c>
      <c r="J20" s="1719" t="s">
        <v>1951</v>
      </c>
      <c r="K20" s="1719"/>
      <c r="L20" s="807"/>
      <c r="M20" s="848"/>
      <c r="N20" s="850"/>
      <c r="O20" s="848"/>
      <c r="P20" s="807"/>
      <c r="Q20" s="807"/>
    </row>
    <row r="21" spans="2:19" ht="9" customHeight="1">
      <c r="B21" s="901"/>
      <c r="C21" s="817"/>
      <c r="D21" s="851"/>
      <c r="E21" s="817"/>
      <c r="F21" s="851"/>
      <c r="G21" s="817"/>
      <c r="H21" s="851"/>
      <c r="I21" s="815"/>
      <c r="J21" s="851"/>
      <c r="K21" s="897"/>
      <c r="L21" s="807"/>
      <c r="M21" s="848"/>
      <c r="N21" s="850"/>
      <c r="O21" s="848"/>
      <c r="P21" s="807"/>
      <c r="Q21" s="841"/>
      <c r="R21" s="717"/>
      <c r="S21" s="717"/>
    </row>
    <row r="22" spans="2:17" ht="13.5" customHeight="1">
      <c r="B22" s="826" t="s">
        <v>44</v>
      </c>
      <c r="C22" s="815">
        <v>52.9364</v>
      </c>
      <c r="D22" s="851" t="s">
        <v>1952</v>
      </c>
      <c r="E22" s="815">
        <v>47.9803</v>
      </c>
      <c r="F22" s="851" t="s">
        <v>1953</v>
      </c>
      <c r="G22" s="815">
        <v>58.2062</v>
      </c>
      <c r="H22" s="851" t="s">
        <v>1954</v>
      </c>
      <c r="I22" s="815" t="s">
        <v>1955</v>
      </c>
      <c r="J22" s="1719" t="s">
        <v>1956</v>
      </c>
      <c r="K22" s="1719"/>
      <c r="L22" s="807"/>
      <c r="M22" s="848"/>
      <c r="N22" s="850"/>
      <c r="O22" s="848"/>
      <c r="P22" s="807"/>
      <c r="Q22" s="807"/>
    </row>
    <row r="23" spans="2:17" ht="13.5" customHeight="1">
      <c r="B23" s="826" t="s">
        <v>50</v>
      </c>
      <c r="C23" s="815">
        <v>55.8133</v>
      </c>
      <c r="D23" s="851" t="s">
        <v>1957</v>
      </c>
      <c r="E23" s="815">
        <v>51.2817</v>
      </c>
      <c r="F23" s="851" t="s">
        <v>1958</v>
      </c>
      <c r="G23" s="815">
        <v>60.2123</v>
      </c>
      <c r="H23" s="851" t="s">
        <v>1959</v>
      </c>
      <c r="I23" s="815" t="s">
        <v>1960</v>
      </c>
      <c r="J23" s="1719" t="s">
        <v>1961</v>
      </c>
      <c r="K23" s="1719"/>
      <c r="L23" s="807"/>
      <c r="M23" s="848"/>
      <c r="N23" s="850"/>
      <c r="O23" s="848"/>
      <c r="P23" s="807"/>
      <c r="Q23" s="807"/>
    </row>
    <row r="24" spans="2:17" ht="13.5" customHeight="1">
      <c r="B24" s="826" t="s">
        <v>56</v>
      </c>
      <c r="C24" s="815">
        <v>56.3602</v>
      </c>
      <c r="D24" s="851" t="s">
        <v>1962</v>
      </c>
      <c r="E24" s="815">
        <v>52.6487</v>
      </c>
      <c r="F24" s="851" t="s">
        <v>1963</v>
      </c>
      <c r="G24" s="815">
        <v>59.7333</v>
      </c>
      <c r="H24" s="851" t="s">
        <v>1964</v>
      </c>
      <c r="I24" s="815" t="s">
        <v>1965</v>
      </c>
      <c r="J24" s="1719" t="s">
        <v>1966</v>
      </c>
      <c r="K24" s="1719"/>
      <c r="L24" s="807"/>
      <c r="M24" s="848"/>
      <c r="N24" s="850"/>
      <c r="O24" s="848"/>
      <c r="P24" s="807"/>
      <c r="Q24" s="807"/>
    </row>
    <row r="25" spans="2:17" ht="13.5" customHeight="1">
      <c r="B25" s="826" t="s">
        <v>62</v>
      </c>
      <c r="C25" s="815">
        <v>59.262</v>
      </c>
      <c r="D25" s="851" t="s">
        <v>1967</v>
      </c>
      <c r="E25" s="815">
        <v>53.6383</v>
      </c>
      <c r="F25" s="851" t="s">
        <v>1968</v>
      </c>
      <c r="G25" s="815">
        <v>64.5446</v>
      </c>
      <c r="H25" s="851" t="s">
        <v>1969</v>
      </c>
      <c r="I25" s="815" t="s">
        <v>1970</v>
      </c>
      <c r="J25" s="1719" t="s">
        <v>1971</v>
      </c>
      <c r="K25" s="1719"/>
      <c r="L25" s="807"/>
      <c r="M25" s="848"/>
      <c r="N25" s="850"/>
      <c r="O25" s="848"/>
      <c r="P25" s="807"/>
      <c r="Q25" s="807"/>
    </row>
    <row r="26" spans="2:17" ht="13.5" customHeight="1">
      <c r="B26" s="826" t="s">
        <v>68</v>
      </c>
      <c r="C26" s="815">
        <v>63.8878</v>
      </c>
      <c r="D26" s="851" t="s">
        <v>1972</v>
      </c>
      <c r="E26" s="815">
        <v>56.1254</v>
      </c>
      <c r="F26" s="851" t="s">
        <v>1973</v>
      </c>
      <c r="G26" s="815">
        <v>71.3376</v>
      </c>
      <c r="H26" s="851" t="s">
        <v>1974</v>
      </c>
      <c r="I26" s="815" t="s">
        <v>1975</v>
      </c>
      <c r="J26" s="1719" t="s">
        <v>1976</v>
      </c>
      <c r="K26" s="1719"/>
      <c r="L26" s="807"/>
      <c r="M26" s="848"/>
      <c r="N26" s="850"/>
      <c r="O26" s="848"/>
      <c r="P26" s="807"/>
      <c r="Q26" s="807"/>
    </row>
    <row r="27" spans="2:17" ht="13.5" customHeight="1">
      <c r="B27" s="826" t="s">
        <v>74</v>
      </c>
      <c r="C27" s="815">
        <v>65.3845</v>
      </c>
      <c r="D27" s="851" t="s">
        <v>1977</v>
      </c>
      <c r="E27" s="815">
        <v>57.6414</v>
      </c>
      <c r="F27" s="851" t="s">
        <v>1978</v>
      </c>
      <c r="G27" s="815">
        <v>72.6614</v>
      </c>
      <c r="H27" s="851" t="s">
        <v>1979</v>
      </c>
      <c r="I27" s="815" t="s">
        <v>1980</v>
      </c>
      <c r="J27" s="1719" t="s">
        <v>1981</v>
      </c>
      <c r="K27" s="1719"/>
      <c r="L27" s="807"/>
      <c r="M27" s="848"/>
      <c r="N27" s="850"/>
      <c r="O27" s="848"/>
      <c r="P27" s="807"/>
      <c r="Q27" s="807"/>
    </row>
    <row r="28" spans="2:17" ht="13.5" customHeight="1">
      <c r="B28" s="826" t="s">
        <v>80</v>
      </c>
      <c r="C28" s="815">
        <v>62.4285</v>
      </c>
      <c r="D28" s="851" t="s">
        <v>1982</v>
      </c>
      <c r="E28" s="815">
        <v>51.386</v>
      </c>
      <c r="F28" s="851" t="s">
        <v>1983</v>
      </c>
      <c r="G28" s="815">
        <v>70.6184</v>
      </c>
      <c r="H28" s="851" t="s">
        <v>1984</v>
      </c>
      <c r="I28" s="815" t="s">
        <v>1985</v>
      </c>
      <c r="J28" s="1719" t="s">
        <v>1986</v>
      </c>
      <c r="K28" s="1719"/>
      <c r="L28" s="807"/>
      <c r="M28" s="848"/>
      <c r="N28" s="850"/>
      <c r="O28" s="848"/>
      <c r="P28" s="807"/>
      <c r="Q28" s="807"/>
    </row>
    <row r="29" spans="2:17" ht="13.5" customHeight="1">
      <c r="B29" s="876" t="s">
        <v>86</v>
      </c>
      <c r="C29" s="866"/>
      <c r="D29" s="851"/>
      <c r="E29" s="817"/>
      <c r="F29" s="851"/>
      <c r="G29" s="817"/>
      <c r="H29" s="851"/>
      <c r="I29" s="815"/>
      <c r="J29" s="1719"/>
      <c r="K29" s="1719"/>
      <c r="L29" s="807"/>
      <c r="M29" s="848"/>
      <c r="N29" s="850"/>
      <c r="O29" s="848"/>
      <c r="P29" s="807"/>
      <c r="Q29" s="807"/>
    </row>
    <row r="30" spans="2:17" ht="13.5" customHeight="1">
      <c r="B30" s="826" t="s">
        <v>87</v>
      </c>
      <c r="C30" s="815">
        <v>49.2162</v>
      </c>
      <c r="D30" s="851" t="s">
        <v>1987</v>
      </c>
      <c r="E30" s="815">
        <v>46.6462</v>
      </c>
      <c r="F30" s="851" t="s">
        <v>1988</v>
      </c>
      <c r="G30" s="815">
        <v>51.594</v>
      </c>
      <c r="H30" s="851" t="s">
        <v>1989</v>
      </c>
      <c r="I30" s="815" t="s">
        <v>1990</v>
      </c>
      <c r="J30" s="1719" t="s">
        <v>1991</v>
      </c>
      <c r="K30" s="1719"/>
      <c r="L30" s="807"/>
      <c r="M30" s="848"/>
      <c r="N30" s="850"/>
      <c r="O30" s="848"/>
      <c r="P30" s="807"/>
      <c r="Q30" s="807"/>
    </row>
    <row r="31" spans="2:17" ht="13.5" customHeight="1">
      <c r="B31" s="826" t="s">
        <v>93</v>
      </c>
      <c r="C31" s="815">
        <v>53.9783</v>
      </c>
      <c r="D31" s="851" t="s">
        <v>1992</v>
      </c>
      <c r="E31" s="815">
        <v>49.677</v>
      </c>
      <c r="F31" s="851" t="s">
        <v>1993</v>
      </c>
      <c r="G31" s="815">
        <v>57.5689</v>
      </c>
      <c r="H31" s="851" t="s">
        <v>1994</v>
      </c>
      <c r="I31" s="815" t="s">
        <v>1995</v>
      </c>
      <c r="J31" s="1719" t="s">
        <v>1996</v>
      </c>
      <c r="K31" s="1719"/>
      <c r="L31" s="807"/>
      <c r="M31" s="848"/>
      <c r="N31" s="850"/>
      <c r="O31" s="848"/>
      <c r="P31" s="807"/>
      <c r="Q31" s="807"/>
    </row>
    <row r="32" spans="2:17" ht="13.5" customHeight="1">
      <c r="B32" s="826" t="s">
        <v>99</v>
      </c>
      <c r="C32" s="815">
        <v>55.7017</v>
      </c>
      <c r="D32" s="851" t="s">
        <v>1997</v>
      </c>
      <c r="E32" s="815">
        <v>51.8059</v>
      </c>
      <c r="F32" s="851" t="s">
        <v>1998</v>
      </c>
      <c r="G32" s="815">
        <v>59.2736</v>
      </c>
      <c r="H32" s="851" t="s">
        <v>1999</v>
      </c>
      <c r="I32" s="815" t="s">
        <v>2000</v>
      </c>
      <c r="J32" s="1719" t="s">
        <v>2001</v>
      </c>
      <c r="K32" s="1719"/>
      <c r="L32" s="807"/>
      <c r="M32" s="848"/>
      <c r="N32" s="850"/>
      <c r="O32" s="848"/>
      <c r="P32" s="807"/>
      <c r="Q32" s="807"/>
    </row>
    <row r="33" spans="2:17" ht="13.5" customHeight="1">
      <c r="B33" s="826" t="s">
        <v>105</v>
      </c>
      <c r="C33" s="815">
        <v>60.1403</v>
      </c>
      <c r="D33" s="851" t="s">
        <v>2002</v>
      </c>
      <c r="E33" s="815">
        <v>53.2772</v>
      </c>
      <c r="F33" s="851" t="s">
        <v>2003</v>
      </c>
      <c r="G33" s="815">
        <v>66.7282</v>
      </c>
      <c r="H33" s="851" t="s">
        <v>2004</v>
      </c>
      <c r="I33" s="815" t="s">
        <v>2005</v>
      </c>
      <c r="J33" s="1719" t="s">
        <v>2006</v>
      </c>
      <c r="K33" s="1719"/>
      <c r="L33" s="807"/>
      <c r="M33" s="848"/>
      <c r="N33" s="850"/>
      <c r="O33" s="848"/>
      <c r="P33" s="807"/>
      <c r="Q33" s="807"/>
    </row>
    <row r="34" spans="2:17" ht="13.5" customHeight="1">
      <c r="B34" s="877" t="s">
        <v>111</v>
      </c>
      <c r="C34" s="866"/>
      <c r="D34" s="851"/>
      <c r="E34" s="898"/>
      <c r="F34" s="851"/>
      <c r="G34" s="817"/>
      <c r="H34" s="851"/>
      <c r="I34" s="815"/>
      <c r="J34" s="1719"/>
      <c r="K34" s="1719"/>
      <c r="L34" s="807"/>
      <c r="M34" s="848"/>
      <c r="N34" s="850"/>
      <c r="O34" s="848"/>
      <c r="P34" s="807"/>
      <c r="Q34" s="807"/>
    </row>
    <row r="35" spans="2:17" ht="13.5" customHeight="1">
      <c r="B35" s="878" t="s">
        <v>112</v>
      </c>
      <c r="C35" s="899">
        <v>65.2648</v>
      </c>
      <c r="D35" s="851" t="s">
        <v>2007</v>
      </c>
      <c r="E35" s="899">
        <v>61.179</v>
      </c>
      <c r="F35" s="851" t="s">
        <v>2008</v>
      </c>
      <c r="G35" s="899">
        <v>69.5838</v>
      </c>
      <c r="H35" s="851" t="s">
        <v>2009</v>
      </c>
      <c r="I35" s="815" t="s">
        <v>2010</v>
      </c>
      <c r="J35" s="1719" t="s">
        <v>2011</v>
      </c>
      <c r="K35" s="1719"/>
      <c r="L35" s="807"/>
      <c r="M35" s="848"/>
      <c r="N35" s="850"/>
      <c r="O35" s="848"/>
      <c r="P35" s="807"/>
      <c r="Q35" s="807"/>
    </row>
    <row r="36" spans="2:17" ht="13.5" customHeight="1">
      <c r="B36" s="878" t="s">
        <v>118</v>
      </c>
      <c r="C36" s="899">
        <v>60.6189</v>
      </c>
      <c r="D36" s="851" t="s">
        <v>2012</v>
      </c>
      <c r="E36" s="899">
        <v>53.9953</v>
      </c>
      <c r="F36" s="851" t="s">
        <v>2013</v>
      </c>
      <c r="G36" s="899">
        <v>67.3935</v>
      </c>
      <c r="H36" s="851" t="s">
        <v>2014</v>
      </c>
      <c r="I36" s="815" t="s">
        <v>2015</v>
      </c>
      <c r="J36" s="1719" t="s">
        <v>2016</v>
      </c>
      <c r="K36" s="1719"/>
      <c r="L36" s="807"/>
      <c r="M36" s="848"/>
      <c r="N36" s="850"/>
      <c r="O36" s="848"/>
      <c r="P36" s="807"/>
      <c r="Q36" s="807"/>
    </row>
    <row r="37" spans="2:17" ht="13.5" customHeight="1">
      <c r="B37" s="878" t="s">
        <v>124</v>
      </c>
      <c r="C37" s="899">
        <v>61.7277</v>
      </c>
      <c r="D37" s="851" t="s">
        <v>2017</v>
      </c>
      <c r="E37" s="899">
        <v>53.7947</v>
      </c>
      <c r="F37" s="851" t="s">
        <v>2018</v>
      </c>
      <c r="G37" s="899">
        <v>69.1872</v>
      </c>
      <c r="H37" s="851" t="s">
        <v>2019</v>
      </c>
      <c r="I37" s="815" t="s">
        <v>2020</v>
      </c>
      <c r="J37" s="1719" t="s">
        <v>2021</v>
      </c>
      <c r="K37" s="1719"/>
      <c r="L37" s="807"/>
      <c r="M37" s="848"/>
      <c r="N37" s="850"/>
      <c r="O37" s="848"/>
      <c r="P37" s="807"/>
      <c r="Q37" s="807"/>
    </row>
    <row r="38" spans="2:17" ht="13.5" customHeight="1">
      <c r="B38" s="878" t="s">
        <v>130</v>
      </c>
      <c r="C38" s="899">
        <v>54.4561</v>
      </c>
      <c r="D38" s="851" t="s">
        <v>2022</v>
      </c>
      <c r="E38" s="899">
        <v>47.6999</v>
      </c>
      <c r="F38" s="851" t="s">
        <v>2023</v>
      </c>
      <c r="G38" s="899">
        <v>60.4647</v>
      </c>
      <c r="H38" s="851" t="s">
        <v>2024</v>
      </c>
      <c r="I38" s="815" t="s">
        <v>2025</v>
      </c>
      <c r="J38" s="1719" t="s">
        <v>2026</v>
      </c>
      <c r="K38" s="1719"/>
      <c r="L38" s="807"/>
      <c r="M38" s="848"/>
      <c r="N38" s="850"/>
      <c r="O38" s="848"/>
      <c r="P38" s="807"/>
      <c r="Q38" s="807"/>
    </row>
    <row r="39" spans="2:17" ht="13.5" customHeight="1">
      <c r="B39" s="879" t="s">
        <v>136</v>
      </c>
      <c r="C39" s="900">
        <v>49.7919</v>
      </c>
      <c r="D39" s="874" t="s">
        <v>2027</v>
      </c>
      <c r="E39" s="900">
        <v>44.1488</v>
      </c>
      <c r="F39" s="874" t="s">
        <v>2028</v>
      </c>
      <c r="G39" s="900">
        <v>54.4734</v>
      </c>
      <c r="H39" s="874" t="s">
        <v>2029</v>
      </c>
      <c r="I39" s="889" t="s">
        <v>2030</v>
      </c>
      <c r="J39" s="1732" t="s">
        <v>2031</v>
      </c>
      <c r="K39" s="1733"/>
      <c r="L39" s="807"/>
      <c r="M39" s="848"/>
      <c r="N39" s="850"/>
      <c r="O39" s="848"/>
      <c r="P39" s="807"/>
      <c r="Q39" s="807"/>
    </row>
    <row r="40" spans="2:19" ht="12.75">
      <c r="B40" s="34" t="s">
        <v>142</v>
      </c>
      <c r="C40" s="846"/>
      <c r="D40" s="846"/>
      <c r="E40" s="812"/>
      <c r="F40" s="812"/>
      <c r="G40" s="814"/>
      <c r="H40" s="846"/>
      <c r="I40" s="846"/>
      <c r="J40" s="812"/>
      <c r="K40" s="812"/>
      <c r="L40" s="812"/>
      <c r="M40" s="812"/>
      <c r="N40" s="841"/>
      <c r="O40" s="812"/>
      <c r="P40" s="846"/>
      <c r="Q40" s="846"/>
      <c r="R40" s="686"/>
      <c r="S40" s="686"/>
    </row>
    <row r="41" spans="2:19" ht="12.75">
      <c r="B41" s="34" t="s">
        <v>143</v>
      </c>
      <c r="C41" s="846"/>
      <c r="D41" s="846"/>
      <c r="E41" s="812"/>
      <c r="F41" s="812"/>
      <c r="G41" s="814"/>
      <c r="H41" s="846"/>
      <c r="I41" s="846"/>
      <c r="J41" s="812"/>
      <c r="K41" s="812"/>
      <c r="L41" s="812"/>
      <c r="M41" s="812"/>
      <c r="N41" s="841"/>
      <c r="O41" s="812"/>
      <c r="P41" s="846"/>
      <c r="Q41" s="846"/>
      <c r="R41" s="686"/>
      <c r="S41" s="686"/>
    </row>
    <row r="42" spans="2:17" ht="12.75">
      <c r="B42" s="807"/>
      <c r="C42" s="807"/>
      <c r="D42" s="807"/>
      <c r="E42" s="807"/>
      <c r="F42" s="807"/>
      <c r="G42" s="807"/>
      <c r="H42" s="807"/>
      <c r="I42" s="807"/>
      <c r="J42" s="807"/>
      <c r="K42" s="807"/>
      <c r="L42" s="807"/>
      <c r="M42" s="807"/>
      <c r="N42" s="807"/>
      <c r="O42" s="807"/>
      <c r="P42" s="807"/>
      <c r="Q42" s="807"/>
    </row>
    <row r="43" spans="2:19" ht="21" customHeight="1">
      <c r="B43" s="819" t="s">
        <v>144</v>
      </c>
      <c r="C43" s="846"/>
      <c r="D43" s="846"/>
      <c r="E43" s="812"/>
      <c r="F43" s="812"/>
      <c r="G43" s="841"/>
      <c r="H43" s="846"/>
      <c r="I43" s="846"/>
      <c r="J43" s="812"/>
      <c r="K43" s="812"/>
      <c r="L43" s="812"/>
      <c r="M43" s="812"/>
      <c r="N43" s="841"/>
      <c r="O43" s="812"/>
      <c r="P43" s="846"/>
      <c r="Q43" s="846"/>
      <c r="R43" s="686"/>
      <c r="S43" s="686"/>
    </row>
    <row r="44" spans="2:19" ht="48" customHeight="1">
      <c r="B44" s="1723" t="s">
        <v>145</v>
      </c>
      <c r="C44" s="1723"/>
      <c r="D44" s="1723"/>
      <c r="E44" s="1723"/>
      <c r="F44" s="1723"/>
      <c r="G44" s="1723"/>
      <c r="H44" s="1723"/>
      <c r="I44" s="1723"/>
      <c r="J44" s="1723"/>
      <c r="K44" s="1723"/>
      <c r="L44" s="1723"/>
      <c r="M44" s="1723"/>
      <c r="N44" s="1723"/>
      <c r="O44" s="1723"/>
      <c r="P44" s="1723"/>
      <c r="Q44" s="846"/>
      <c r="R44" s="686"/>
      <c r="S44" s="686"/>
    </row>
    <row r="45" spans="2:19" ht="18" customHeight="1">
      <c r="B45" s="823" t="s">
        <v>146</v>
      </c>
      <c r="C45" s="824" t="s">
        <v>1936</v>
      </c>
      <c r="D45" s="824"/>
      <c r="E45" s="816"/>
      <c r="F45" s="816"/>
      <c r="G45" s="817"/>
      <c r="H45" s="815"/>
      <c r="I45" s="815"/>
      <c r="J45" s="816"/>
      <c r="K45" s="816"/>
      <c r="L45" s="816"/>
      <c r="M45" s="816"/>
      <c r="N45" s="817"/>
      <c r="O45" s="816"/>
      <c r="P45" s="815"/>
      <c r="Q45" s="815"/>
      <c r="R45" s="691"/>
      <c r="S45" s="691"/>
    </row>
    <row r="46" spans="2:19" ht="12.75">
      <c r="B46" s="818"/>
      <c r="C46" s="825" t="s">
        <v>147</v>
      </c>
      <c r="D46" s="825"/>
      <c r="E46" s="816"/>
      <c r="F46" s="816"/>
      <c r="G46" s="817"/>
      <c r="H46" s="815"/>
      <c r="I46" s="815"/>
      <c r="J46" s="816"/>
      <c r="K46" s="816"/>
      <c r="L46" s="816"/>
      <c r="M46" s="816"/>
      <c r="N46" s="817"/>
      <c r="O46" s="816"/>
      <c r="P46" s="815"/>
      <c r="Q46" s="815"/>
      <c r="R46" s="691"/>
      <c r="S46" s="691"/>
    </row>
    <row r="47" spans="2:19" ht="12.75">
      <c r="B47" s="818"/>
      <c r="C47" s="825" t="s">
        <v>148</v>
      </c>
      <c r="D47" s="825"/>
      <c r="E47" s="816"/>
      <c r="F47" s="816"/>
      <c r="G47" s="817"/>
      <c r="H47" s="815"/>
      <c r="I47" s="815"/>
      <c r="J47" s="816"/>
      <c r="K47" s="816"/>
      <c r="L47" s="816"/>
      <c r="M47" s="816"/>
      <c r="N47" s="817"/>
      <c r="O47" s="816"/>
      <c r="P47" s="815"/>
      <c r="Q47" s="815"/>
      <c r="R47" s="691"/>
      <c r="S47" s="691"/>
    </row>
    <row r="48" spans="2:19" ht="22.5">
      <c r="B48" s="862" t="s">
        <v>149</v>
      </c>
      <c r="C48" s="863"/>
      <c r="D48" s="864" t="s">
        <v>150</v>
      </c>
      <c r="E48" s="870" t="s">
        <v>23</v>
      </c>
      <c r="F48" s="883" t="s">
        <v>151</v>
      </c>
      <c r="G48" s="884" t="s">
        <v>152</v>
      </c>
      <c r="H48" s="865"/>
      <c r="I48" s="853"/>
      <c r="J48" s="841"/>
      <c r="K48" s="841"/>
      <c r="L48" s="833"/>
      <c r="M48" s="841"/>
      <c r="N48" s="841"/>
      <c r="O48" s="841"/>
      <c r="P48" s="841"/>
      <c r="Q48" s="831"/>
      <c r="R48" s="707"/>
      <c r="S48" s="707"/>
    </row>
    <row r="49" spans="2:19" ht="13.5" customHeight="1">
      <c r="B49" s="876" t="s">
        <v>153</v>
      </c>
      <c r="C49" s="817"/>
      <c r="D49" s="815"/>
      <c r="E49" s="817"/>
      <c r="F49" s="817"/>
      <c r="G49" s="892"/>
      <c r="H49" s="815"/>
      <c r="I49" s="854"/>
      <c r="J49" s="841"/>
      <c r="K49" s="841"/>
      <c r="L49" s="846"/>
      <c r="M49" s="841"/>
      <c r="N49" s="841"/>
      <c r="O49" s="841"/>
      <c r="P49" s="841"/>
      <c r="Q49" s="841"/>
      <c r="R49" s="717"/>
      <c r="S49" s="717"/>
    </row>
    <row r="50" spans="2:19" ht="13.5" customHeight="1">
      <c r="B50" s="826" t="s">
        <v>154</v>
      </c>
      <c r="C50" s="817"/>
      <c r="D50" s="840">
        <v>0.8216633212322797</v>
      </c>
      <c r="E50" s="851" t="s">
        <v>2032</v>
      </c>
      <c r="F50" s="817" t="s">
        <v>161</v>
      </c>
      <c r="G50" s="892" t="s">
        <v>157</v>
      </c>
      <c r="H50" s="859"/>
      <c r="I50" s="855"/>
      <c r="J50" s="829"/>
      <c r="K50" s="829"/>
      <c r="L50" s="838"/>
      <c r="M50" s="829"/>
      <c r="N50" s="841"/>
      <c r="O50" s="829"/>
      <c r="P50" s="841"/>
      <c r="Q50" s="841"/>
      <c r="R50" s="717"/>
      <c r="S50" s="717"/>
    </row>
    <row r="51" spans="2:19" ht="13.5" customHeight="1">
      <c r="B51" s="876" t="s">
        <v>158</v>
      </c>
      <c r="C51" s="817"/>
      <c r="D51" s="817"/>
      <c r="E51" s="851"/>
      <c r="F51" s="817"/>
      <c r="G51" s="893"/>
      <c r="H51" s="860"/>
      <c r="I51" s="856"/>
      <c r="J51" s="836"/>
      <c r="K51" s="836"/>
      <c r="L51" s="837"/>
      <c r="M51" s="836"/>
      <c r="N51" s="841"/>
      <c r="O51" s="836"/>
      <c r="P51" s="841"/>
      <c r="Q51" s="841"/>
      <c r="R51" s="717"/>
      <c r="S51" s="717"/>
    </row>
    <row r="52" spans="2:19" ht="13.5" customHeight="1">
      <c r="B52" s="826" t="s">
        <v>159</v>
      </c>
      <c r="C52" s="866"/>
      <c r="D52" s="840">
        <v>0.8435548563056535</v>
      </c>
      <c r="E52" s="851" t="s">
        <v>2033</v>
      </c>
      <c r="F52" s="817" t="s">
        <v>161</v>
      </c>
      <c r="G52" s="892" t="s">
        <v>162</v>
      </c>
      <c r="H52" s="859"/>
      <c r="I52" s="855"/>
      <c r="J52" s="845"/>
      <c r="K52" s="845"/>
      <c r="L52" s="838"/>
      <c r="M52" s="845"/>
      <c r="N52" s="841"/>
      <c r="O52" s="845"/>
      <c r="P52" s="841"/>
      <c r="Q52" s="841"/>
      <c r="R52" s="717"/>
      <c r="S52" s="717"/>
    </row>
    <row r="53" spans="2:19" ht="13.5" customHeight="1">
      <c r="B53" s="826" t="s">
        <v>163</v>
      </c>
      <c r="C53" s="866"/>
      <c r="D53" s="840">
        <v>0.8873493600648465</v>
      </c>
      <c r="E53" s="851" t="s">
        <v>2034</v>
      </c>
      <c r="F53" s="817" t="s">
        <v>161</v>
      </c>
      <c r="G53" s="892" t="s">
        <v>157</v>
      </c>
      <c r="H53" s="859"/>
      <c r="I53" s="855"/>
      <c r="J53" s="845"/>
      <c r="K53" s="845"/>
      <c r="L53" s="838"/>
      <c r="M53" s="845"/>
      <c r="N53" s="841"/>
      <c r="O53" s="845"/>
      <c r="P53" s="841"/>
      <c r="Q53" s="841"/>
      <c r="R53" s="717"/>
      <c r="S53" s="717"/>
    </row>
    <row r="54" spans="2:19" ht="13.5" customHeight="1">
      <c r="B54" s="826" t="s">
        <v>165</v>
      </c>
      <c r="C54" s="866"/>
      <c r="D54" s="840">
        <v>0.8112758276428643</v>
      </c>
      <c r="E54" s="851" t="s">
        <v>2035</v>
      </c>
      <c r="F54" s="817" t="s">
        <v>161</v>
      </c>
      <c r="G54" s="892" t="s">
        <v>157</v>
      </c>
      <c r="H54" s="859"/>
      <c r="I54" s="855"/>
      <c r="J54" s="845"/>
      <c r="K54" s="845"/>
      <c r="L54" s="838"/>
      <c r="M54" s="845"/>
      <c r="N54" s="841"/>
      <c r="O54" s="845"/>
      <c r="P54" s="841"/>
      <c r="Q54" s="841"/>
      <c r="R54" s="717"/>
      <c r="S54" s="717"/>
    </row>
    <row r="55" spans="2:19" ht="13.5" customHeight="1">
      <c r="B55" s="894" t="s">
        <v>93</v>
      </c>
      <c r="C55" s="817"/>
      <c r="D55" s="817"/>
      <c r="E55" s="851"/>
      <c r="F55" s="817"/>
      <c r="G55" s="893"/>
      <c r="H55" s="860"/>
      <c r="I55" s="856"/>
      <c r="J55" s="836"/>
      <c r="K55" s="836"/>
      <c r="L55" s="837"/>
      <c r="M55" s="836"/>
      <c r="N55" s="841"/>
      <c r="O55" s="836"/>
      <c r="P55" s="841"/>
      <c r="Q55" s="841"/>
      <c r="R55" s="717"/>
      <c r="S55" s="717"/>
    </row>
    <row r="56" spans="2:19" ht="13.5" customHeight="1">
      <c r="B56" s="826" t="s">
        <v>167</v>
      </c>
      <c r="C56" s="866"/>
      <c r="D56" s="840">
        <v>0.946033743546039</v>
      </c>
      <c r="E56" s="851" t="s">
        <v>2036</v>
      </c>
      <c r="F56" s="817" t="s">
        <v>156</v>
      </c>
      <c r="G56" s="892" t="s">
        <v>162</v>
      </c>
      <c r="H56" s="859"/>
      <c r="I56" s="855"/>
      <c r="J56" s="845"/>
      <c r="K56" s="845"/>
      <c r="L56" s="838"/>
      <c r="M56" s="845"/>
      <c r="N56" s="841"/>
      <c r="O56" s="845"/>
      <c r="P56" s="841"/>
      <c r="Q56" s="841"/>
      <c r="R56" s="717"/>
      <c r="S56" s="717"/>
    </row>
    <row r="57" spans="2:19" ht="13.5" customHeight="1">
      <c r="B57" s="826" t="s">
        <v>169</v>
      </c>
      <c r="C57" s="866"/>
      <c r="D57" s="840">
        <v>0.9700753852540771</v>
      </c>
      <c r="E57" s="851" t="s">
        <v>2037</v>
      </c>
      <c r="F57" s="817" t="s">
        <v>156</v>
      </c>
      <c r="G57" s="892" t="s">
        <v>157</v>
      </c>
      <c r="H57" s="859"/>
      <c r="I57" s="855"/>
      <c r="J57" s="845"/>
      <c r="K57" s="845"/>
      <c r="L57" s="838"/>
      <c r="M57" s="845"/>
      <c r="N57" s="841"/>
      <c r="O57" s="845"/>
      <c r="P57" s="841"/>
      <c r="Q57" s="841"/>
      <c r="R57" s="717"/>
      <c r="S57" s="717"/>
    </row>
    <row r="58" spans="2:19" ht="13.5" customHeight="1">
      <c r="B58" s="826" t="s">
        <v>171</v>
      </c>
      <c r="C58" s="866"/>
      <c r="D58" s="840">
        <v>0.9306973422429925</v>
      </c>
      <c r="E58" s="851" t="s">
        <v>2038</v>
      </c>
      <c r="F58" s="817" t="s">
        <v>156</v>
      </c>
      <c r="G58" s="892" t="s">
        <v>157</v>
      </c>
      <c r="H58" s="859"/>
      <c r="I58" s="855"/>
      <c r="J58" s="845"/>
      <c r="K58" s="845"/>
      <c r="L58" s="838"/>
      <c r="M58" s="845"/>
      <c r="N58" s="841"/>
      <c r="O58" s="845"/>
      <c r="P58" s="841"/>
      <c r="Q58" s="841"/>
      <c r="R58" s="717"/>
      <c r="S58" s="717"/>
    </row>
    <row r="59" spans="2:19" ht="13.5" customHeight="1">
      <c r="B59" s="894" t="s">
        <v>99</v>
      </c>
      <c r="C59" s="817"/>
      <c r="D59" s="817"/>
      <c r="E59" s="851"/>
      <c r="F59" s="817"/>
      <c r="G59" s="893"/>
      <c r="H59" s="860"/>
      <c r="I59" s="856"/>
      <c r="J59" s="836"/>
      <c r="K59" s="836"/>
      <c r="L59" s="837"/>
      <c r="M59" s="836"/>
      <c r="N59" s="841"/>
      <c r="O59" s="836"/>
      <c r="P59" s="841"/>
      <c r="Q59" s="841"/>
      <c r="R59" s="717"/>
      <c r="S59" s="717"/>
    </row>
    <row r="60" spans="2:19" ht="13.5" customHeight="1">
      <c r="B60" s="826" t="s">
        <v>173</v>
      </c>
      <c r="C60" s="866"/>
      <c r="D60" s="840">
        <v>0.9688193752703443</v>
      </c>
      <c r="E60" s="851" t="s">
        <v>2039</v>
      </c>
      <c r="F60" s="817" t="s">
        <v>156</v>
      </c>
      <c r="G60" s="892" t="s">
        <v>162</v>
      </c>
      <c r="H60" s="859"/>
      <c r="I60" s="855"/>
      <c r="J60" s="845"/>
      <c r="K60" s="845"/>
      <c r="L60" s="838"/>
      <c r="M60" s="845"/>
      <c r="N60" s="841"/>
      <c r="O60" s="845"/>
      <c r="P60" s="841"/>
      <c r="Q60" s="841"/>
      <c r="R60" s="717"/>
      <c r="S60" s="717"/>
    </row>
    <row r="61" spans="2:19" ht="13.5" customHeight="1">
      <c r="B61" s="826" t="s">
        <v>175</v>
      </c>
      <c r="C61" s="866"/>
      <c r="D61" s="840">
        <v>1.0009917939368056</v>
      </c>
      <c r="E61" s="851" t="s">
        <v>2040</v>
      </c>
      <c r="F61" s="817" t="s">
        <v>156</v>
      </c>
      <c r="G61" s="892" t="s">
        <v>157</v>
      </c>
      <c r="H61" s="859"/>
      <c r="I61" s="855"/>
      <c r="J61" s="845"/>
      <c r="K61" s="845"/>
      <c r="L61" s="838"/>
      <c r="M61" s="845"/>
      <c r="N61" s="841"/>
      <c r="O61" s="845"/>
      <c r="P61" s="841"/>
      <c r="Q61" s="841"/>
      <c r="R61" s="717"/>
      <c r="S61" s="717"/>
    </row>
    <row r="62" spans="2:19" ht="13.5" customHeight="1">
      <c r="B62" s="826" t="s">
        <v>177</v>
      </c>
      <c r="C62" s="866"/>
      <c r="D62" s="840">
        <v>0.9452493066204802</v>
      </c>
      <c r="E62" s="851" t="s">
        <v>2041</v>
      </c>
      <c r="F62" s="817" t="s">
        <v>156</v>
      </c>
      <c r="G62" s="892" t="s">
        <v>157</v>
      </c>
      <c r="H62" s="859"/>
      <c r="I62" s="855"/>
      <c r="J62" s="845"/>
      <c r="K62" s="845"/>
      <c r="L62" s="838"/>
      <c r="M62" s="845"/>
      <c r="N62" s="841"/>
      <c r="O62" s="845"/>
      <c r="P62" s="841"/>
      <c r="Q62" s="841"/>
      <c r="R62" s="717"/>
      <c r="S62" s="717"/>
    </row>
    <row r="63" spans="2:19" ht="13.5" customHeight="1">
      <c r="B63" s="877" t="s">
        <v>179</v>
      </c>
      <c r="C63" s="72"/>
      <c r="D63" s="815"/>
      <c r="E63" s="851"/>
      <c r="F63" s="817"/>
      <c r="G63" s="892"/>
      <c r="H63" s="815"/>
      <c r="I63" s="854"/>
      <c r="J63" s="841"/>
      <c r="K63" s="841"/>
      <c r="L63" s="835"/>
      <c r="M63" s="841"/>
      <c r="N63" s="841"/>
      <c r="O63" s="841"/>
      <c r="P63" s="841"/>
      <c r="Q63" s="841"/>
      <c r="R63" s="717"/>
      <c r="S63" s="717"/>
    </row>
    <row r="64" spans="2:19" ht="13.5" customHeight="1">
      <c r="B64" s="826" t="s">
        <v>180</v>
      </c>
      <c r="C64" s="866"/>
      <c r="D64" s="840">
        <v>0.7485849764613096</v>
      </c>
      <c r="E64" s="851" t="s">
        <v>2042</v>
      </c>
      <c r="F64" s="817" t="s">
        <v>161</v>
      </c>
      <c r="G64" s="892" t="s">
        <v>182</v>
      </c>
      <c r="H64" s="861"/>
      <c r="I64" s="857"/>
      <c r="J64" s="845"/>
      <c r="K64" s="845"/>
      <c r="L64" s="838"/>
      <c r="M64" s="845"/>
      <c r="N64" s="841"/>
      <c r="O64" s="845"/>
      <c r="P64" s="841"/>
      <c r="Q64" s="841"/>
      <c r="R64" s="717"/>
      <c r="S64" s="717"/>
    </row>
    <row r="65" spans="2:19" ht="13.5" customHeight="1">
      <c r="B65" s="826" t="s">
        <v>183</v>
      </c>
      <c r="C65" s="866"/>
      <c r="D65" s="840">
        <v>0.6826112721112437</v>
      </c>
      <c r="E65" s="851" t="s">
        <v>2043</v>
      </c>
      <c r="F65" s="817" t="s">
        <v>161</v>
      </c>
      <c r="G65" s="892" t="s">
        <v>182</v>
      </c>
      <c r="H65" s="861"/>
      <c r="I65" s="857"/>
      <c r="J65" s="845"/>
      <c r="K65" s="845"/>
      <c r="L65" s="838"/>
      <c r="M65" s="845"/>
      <c r="N65" s="841"/>
      <c r="O65" s="845"/>
      <c r="P65" s="841"/>
      <c r="Q65" s="841"/>
      <c r="R65" s="717"/>
      <c r="S65" s="717"/>
    </row>
    <row r="66" spans="2:19" ht="13.5" customHeight="1">
      <c r="B66" s="827" t="s">
        <v>185</v>
      </c>
      <c r="C66" s="867"/>
      <c r="D66" s="852">
        <v>0.8039109703811672</v>
      </c>
      <c r="E66" s="874" t="s">
        <v>2044</v>
      </c>
      <c r="F66" s="844" t="s">
        <v>161</v>
      </c>
      <c r="G66" s="895" t="s">
        <v>182</v>
      </c>
      <c r="H66" s="875"/>
      <c r="I66" s="857"/>
      <c r="J66" s="845"/>
      <c r="K66" s="845"/>
      <c r="L66" s="838"/>
      <c r="M66" s="845"/>
      <c r="N66" s="841"/>
      <c r="O66" s="845"/>
      <c r="P66" s="841"/>
      <c r="Q66" s="841"/>
      <c r="R66" s="717"/>
      <c r="S66" s="717"/>
    </row>
    <row r="67" spans="2:19" ht="23.25" customHeight="1">
      <c r="B67" s="1734" t="s">
        <v>187</v>
      </c>
      <c r="C67" s="1734"/>
      <c r="D67" s="1734"/>
      <c r="E67" s="1734"/>
      <c r="F67" s="1734"/>
      <c r="G67" s="1734"/>
      <c r="H67" s="1734"/>
      <c r="I67" s="127"/>
      <c r="J67" s="127"/>
      <c r="K67" s="127"/>
      <c r="L67" s="832"/>
      <c r="M67" s="832"/>
      <c r="N67" s="832"/>
      <c r="O67" s="832"/>
      <c r="P67" s="832"/>
      <c r="Q67" s="832"/>
      <c r="R67" s="708"/>
      <c r="S67" s="708"/>
    </row>
    <row r="68" spans="2:19" ht="27" customHeight="1">
      <c r="B68" s="1735" t="s">
        <v>188</v>
      </c>
      <c r="C68" s="1735"/>
      <c r="D68" s="1735"/>
      <c r="E68" s="1735"/>
      <c r="F68" s="1735"/>
      <c r="G68" s="1735"/>
      <c r="H68" s="1735"/>
      <c r="I68" s="127"/>
      <c r="J68" s="127"/>
      <c r="K68" s="127"/>
      <c r="L68" s="832"/>
      <c r="M68" s="832"/>
      <c r="N68" s="832"/>
      <c r="O68" s="832"/>
      <c r="P68" s="832"/>
      <c r="Q68" s="832"/>
      <c r="R68" s="708"/>
      <c r="S68" s="708"/>
    </row>
    <row r="69" spans="2:19" ht="12.75">
      <c r="B69" s="6" t="s">
        <v>143</v>
      </c>
      <c r="C69" s="810"/>
      <c r="D69" s="810"/>
      <c r="E69" s="810"/>
      <c r="F69" s="810"/>
      <c r="G69" s="811"/>
      <c r="H69" s="810"/>
      <c r="I69" s="810"/>
      <c r="J69" s="810"/>
      <c r="K69" s="810"/>
      <c r="L69" s="810"/>
      <c r="M69" s="810"/>
      <c r="N69" s="807"/>
      <c r="O69" s="810"/>
      <c r="P69" s="846"/>
      <c r="Q69" s="846"/>
      <c r="R69" s="686"/>
      <c r="S69" s="686"/>
    </row>
    <row r="70" spans="2:19" ht="16.5" customHeight="1">
      <c r="B70" s="34"/>
      <c r="C70" s="846"/>
      <c r="D70" s="846"/>
      <c r="E70" s="812"/>
      <c r="F70" s="812"/>
      <c r="G70" s="841"/>
      <c r="H70" s="846"/>
      <c r="I70" s="846"/>
      <c r="J70" s="812"/>
      <c r="K70" s="812"/>
      <c r="L70" s="812"/>
      <c r="M70" s="812"/>
      <c r="N70" s="841"/>
      <c r="O70" s="812"/>
      <c r="P70" s="846"/>
      <c r="Q70" s="846"/>
      <c r="R70" s="686"/>
      <c r="S70" s="686"/>
    </row>
    <row r="71" spans="2:19" ht="21" customHeight="1">
      <c r="B71" s="820" t="s">
        <v>189</v>
      </c>
      <c r="C71" s="846"/>
      <c r="D71" s="846"/>
      <c r="E71" s="812"/>
      <c r="F71" s="812"/>
      <c r="G71" s="841"/>
      <c r="H71" s="846"/>
      <c r="I71" s="846"/>
      <c r="J71" s="812"/>
      <c r="K71" s="812"/>
      <c r="L71" s="812"/>
      <c r="M71" s="812"/>
      <c r="N71" s="841"/>
      <c r="O71" s="812"/>
      <c r="P71" s="846"/>
      <c r="Q71" s="846"/>
      <c r="R71" s="686"/>
      <c r="S71" s="686"/>
    </row>
    <row r="72" spans="2:19" ht="32.25" customHeight="1">
      <c r="B72" s="1723" t="s">
        <v>190</v>
      </c>
      <c r="C72" s="1723"/>
      <c r="D72" s="1723"/>
      <c r="E72" s="1723"/>
      <c r="F72" s="1723"/>
      <c r="G72" s="1723"/>
      <c r="H72" s="1723"/>
      <c r="I72" s="1723"/>
      <c r="J72" s="1723"/>
      <c r="K72" s="1723"/>
      <c r="L72" s="1723"/>
      <c r="M72" s="1723"/>
      <c r="N72" s="1723"/>
      <c r="O72" s="1723"/>
      <c r="P72" s="1723"/>
      <c r="Q72" s="846"/>
      <c r="R72" s="686"/>
      <c r="S72" s="686"/>
    </row>
    <row r="73" spans="2:19" ht="33" customHeight="1">
      <c r="B73" s="1723" t="s">
        <v>191</v>
      </c>
      <c r="C73" s="1723"/>
      <c r="D73" s="1723"/>
      <c r="E73" s="1723"/>
      <c r="F73" s="1723"/>
      <c r="G73" s="1723"/>
      <c r="H73" s="1723"/>
      <c r="I73" s="1723"/>
      <c r="J73" s="1723"/>
      <c r="K73" s="1723"/>
      <c r="L73" s="1723"/>
      <c r="M73" s="1723"/>
      <c r="N73" s="1723"/>
      <c r="O73" s="1723"/>
      <c r="P73" s="1723"/>
      <c r="Q73" s="881"/>
      <c r="R73" s="761"/>
      <c r="S73" s="761"/>
    </row>
    <row r="74" spans="2:19" ht="18" customHeight="1">
      <c r="B74" s="823" t="s">
        <v>192</v>
      </c>
      <c r="C74" s="824" t="s">
        <v>1936</v>
      </c>
      <c r="D74" s="824"/>
      <c r="E74" s="816"/>
      <c r="F74" s="816"/>
      <c r="G74" s="817"/>
      <c r="H74" s="815"/>
      <c r="I74" s="815"/>
      <c r="J74" s="816"/>
      <c r="K74" s="816"/>
      <c r="L74" s="816"/>
      <c r="M74" s="816"/>
      <c r="N74" s="817"/>
      <c r="O74" s="816"/>
      <c r="P74" s="815"/>
      <c r="Q74" s="815"/>
      <c r="R74" s="691"/>
      <c r="S74" s="691"/>
    </row>
    <row r="75" spans="2:19" ht="12.75">
      <c r="B75" s="830"/>
      <c r="C75" s="1740" t="s">
        <v>1789</v>
      </c>
      <c r="D75" s="1740"/>
      <c r="E75" s="1740"/>
      <c r="F75" s="1740"/>
      <c r="G75" s="1740"/>
      <c r="H75" s="1740"/>
      <c r="I75" s="1740"/>
      <c r="J75" s="1740"/>
      <c r="K75" s="1740"/>
      <c r="L75" s="1740"/>
      <c r="M75" s="1740"/>
      <c r="N75" s="1740"/>
      <c r="O75" s="1740"/>
      <c r="P75" s="1740"/>
      <c r="Q75" s="815"/>
      <c r="R75" s="691"/>
      <c r="S75" s="691"/>
    </row>
    <row r="76" spans="2:19" ht="12.75" customHeight="1">
      <c r="B76" s="1741" t="s">
        <v>17</v>
      </c>
      <c r="C76" s="1743" t="s">
        <v>194</v>
      </c>
      <c r="D76" s="1743"/>
      <c r="E76" s="1743"/>
      <c r="F76" s="1743"/>
      <c r="G76" s="1743"/>
      <c r="H76" s="1743"/>
      <c r="I76" s="1743"/>
      <c r="J76" s="1744"/>
      <c r="K76" s="1745" t="s">
        <v>195</v>
      </c>
      <c r="L76" s="1726"/>
      <c r="M76" s="1726"/>
      <c r="N76" s="1726"/>
      <c r="O76" s="1726"/>
      <c r="P76" s="1727"/>
      <c r="Q76" s="841"/>
      <c r="R76" s="1736"/>
      <c r="S76" s="1737"/>
    </row>
    <row r="77" spans="2:19" ht="33.75">
      <c r="B77" s="1742"/>
      <c r="C77" s="1738">
        <v>1997</v>
      </c>
      <c r="D77" s="1738"/>
      <c r="E77" s="1738" t="s">
        <v>197</v>
      </c>
      <c r="F77" s="1738"/>
      <c r="G77" s="1738" t="s">
        <v>198</v>
      </c>
      <c r="H77" s="1738"/>
      <c r="I77" s="1738" t="s">
        <v>199</v>
      </c>
      <c r="J77" s="1739"/>
      <c r="K77" s="869"/>
      <c r="L77" s="1635" t="s">
        <v>1790</v>
      </c>
      <c r="M77" s="1632"/>
      <c r="N77" s="1610" t="s">
        <v>201</v>
      </c>
      <c r="O77" s="902"/>
      <c r="P77" s="903" t="s">
        <v>202</v>
      </c>
      <c r="Q77" s="831"/>
      <c r="R77" s="720"/>
      <c r="S77" s="720"/>
    </row>
    <row r="78" spans="2:19" ht="13.5" customHeight="1">
      <c r="B78" s="876" t="s">
        <v>24</v>
      </c>
      <c r="C78" s="815"/>
      <c r="D78" s="815"/>
      <c r="E78" s="815"/>
      <c r="F78" s="815"/>
      <c r="G78" s="815"/>
      <c r="H78" s="815"/>
      <c r="I78" s="815"/>
      <c r="J78" s="890"/>
      <c r="K78" s="904"/>
      <c r="L78" s="817"/>
      <c r="M78" s="815"/>
      <c r="N78" s="817"/>
      <c r="O78" s="815"/>
      <c r="P78" s="920"/>
      <c r="Q78" s="841"/>
      <c r="R78" s="724"/>
      <c r="S78" s="724"/>
    </row>
    <row r="79" spans="2:19" ht="13.5" customHeight="1">
      <c r="B79" s="826" t="s">
        <v>25</v>
      </c>
      <c r="C79" s="815">
        <v>45.1655</v>
      </c>
      <c r="D79" s="851" t="s">
        <v>2045</v>
      </c>
      <c r="E79" s="815">
        <v>53.5811</v>
      </c>
      <c r="F79" s="851" t="s">
        <v>2046</v>
      </c>
      <c r="G79" s="815">
        <v>59.0129</v>
      </c>
      <c r="H79" s="851" t="s">
        <v>2047</v>
      </c>
      <c r="I79" s="815">
        <v>57.6836</v>
      </c>
      <c r="J79" s="897" t="s">
        <v>2048</v>
      </c>
      <c r="K79" s="905"/>
      <c r="L79" s="906">
        <v>0</v>
      </c>
      <c r="M79" s="907"/>
      <c r="N79" s="906">
        <v>6.0396841716769956E-06</v>
      </c>
      <c r="O79" s="907"/>
      <c r="P79" s="908">
        <v>0.1510978924262112</v>
      </c>
      <c r="Q79" s="841"/>
      <c r="R79" s="686"/>
      <c r="S79" s="686"/>
    </row>
    <row r="80" spans="2:19" ht="13.5" customHeight="1">
      <c r="B80" s="876" t="s">
        <v>153</v>
      </c>
      <c r="C80" s="817"/>
      <c r="D80" s="851"/>
      <c r="E80" s="817"/>
      <c r="F80" s="851"/>
      <c r="G80" s="817"/>
      <c r="H80" s="851"/>
      <c r="I80" s="817"/>
      <c r="J80" s="897"/>
      <c r="K80" s="905"/>
      <c r="L80" s="906"/>
      <c r="M80" s="907"/>
      <c r="N80" s="906"/>
      <c r="O80" s="907"/>
      <c r="P80" s="908"/>
      <c r="Q80" s="841"/>
      <c r="R80" s="717"/>
      <c r="S80" s="717"/>
    </row>
    <row r="81" spans="2:19" ht="13.5" customHeight="1">
      <c r="B81" s="826" t="s">
        <v>19</v>
      </c>
      <c r="C81" s="815">
        <v>34.3859</v>
      </c>
      <c r="D81" s="851" t="s">
        <v>2049</v>
      </c>
      <c r="E81" s="815">
        <v>43.2091</v>
      </c>
      <c r="F81" s="851" t="s">
        <v>2050</v>
      </c>
      <c r="G81" s="815">
        <v>49.6329</v>
      </c>
      <c r="H81" s="851" t="s">
        <v>2051</v>
      </c>
      <c r="I81" s="815">
        <v>52.144</v>
      </c>
      <c r="J81" s="897" t="s">
        <v>2052</v>
      </c>
      <c r="K81" s="905"/>
      <c r="L81" s="906">
        <v>0</v>
      </c>
      <c r="M81" s="907"/>
      <c r="N81" s="906">
        <v>9.339728990198637E-11</v>
      </c>
      <c r="O81" s="907"/>
      <c r="P81" s="908">
        <v>0.047336215757858735</v>
      </c>
      <c r="Q81" s="841"/>
      <c r="R81" s="686"/>
      <c r="S81" s="686"/>
    </row>
    <row r="82" spans="2:19" ht="13.5" customHeight="1">
      <c r="B82" s="826" t="s">
        <v>20</v>
      </c>
      <c r="C82" s="815">
        <v>55.5199</v>
      </c>
      <c r="D82" s="851" t="s">
        <v>2053</v>
      </c>
      <c r="E82" s="815">
        <v>63.512</v>
      </c>
      <c r="F82" s="851" t="s">
        <v>2054</v>
      </c>
      <c r="G82" s="815">
        <v>67.967</v>
      </c>
      <c r="H82" s="851" t="s">
        <v>2055</v>
      </c>
      <c r="I82" s="815">
        <v>62.9442</v>
      </c>
      <c r="J82" s="897" t="s">
        <v>2056</v>
      </c>
      <c r="K82" s="905"/>
      <c r="L82" s="906">
        <v>2.607819092448338E-06</v>
      </c>
      <c r="M82" s="907"/>
      <c r="N82" s="906">
        <v>0.6404225595649862</v>
      </c>
      <c r="O82" s="907"/>
      <c r="P82" s="908">
        <v>3.874356222310915E-05</v>
      </c>
      <c r="Q82" s="841"/>
      <c r="R82" s="686"/>
      <c r="S82" s="686"/>
    </row>
    <row r="83" spans="2:19" ht="13.5" customHeight="1">
      <c r="B83" s="876" t="s">
        <v>87</v>
      </c>
      <c r="C83" s="815"/>
      <c r="D83" s="851"/>
      <c r="E83" s="815"/>
      <c r="F83" s="851"/>
      <c r="G83" s="815"/>
      <c r="H83" s="851"/>
      <c r="I83" s="817"/>
      <c r="J83" s="897"/>
      <c r="K83" s="905"/>
      <c r="L83" s="906"/>
      <c r="M83" s="907"/>
      <c r="N83" s="906"/>
      <c r="O83" s="907"/>
      <c r="P83" s="908"/>
      <c r="Q83" s="841"/>
      <c r="R83" s="686"/>
      <c r="S83" s="686"/>
    </row>
    <row r="84" spans="2:19" ht="13.5" customHeight="1">
      <c r="B84" s="826" t="s">
        <v>24</v>
      </c>
      <c r="C84" s="815">
        <v>40.693</v>
      </c>
      <c r="D84" s="851" t="s">
        <v>2057</v>
      </c>
      <c r="E84" s="815">
        <v>45.7464</v>
      </c>
      <c r="F84" s="851" t="s">
        <v>2058</v>
      </c>
      <c r="G84" s="815">
        <v>55.2766</v>
      </c>
      <c r="H84" s="851" t="s">
        <v>2059</v>
      </c>
      <c r="I84" s="815">
        <v>49.7481</v>
      </c>
      <c r="J84" s="897" t="s">
        <v>2060</v>
      </c>
      <c r="K84" s="905"/>
      <c r="L84" s="906">
        <v>0.004281602819623531</v>
      </c>
      <c r="M84" s="907"/>
      <c r="N84" s="906">
        <v>0.06117148550772078</v>
      </c>
      <c r="O84" s="907"/>
      <c r="P84" s="908">
        <v>0.001330833431802514</v>
      </c>
      <c r="Q84" s="841"/>
      <c r="R84" s="686"/>
      <c r="S84" s="686"/>
    </row>
    <row r="85" spans="2:19" ht="13.5" customHeight="1">
      <c r="B85" s="826" t="s">
        <v>19</v>
      </c>
      <c r="C85" s="815">
        <v>29.9327</v>
      </c>
      <c r="D85" s="851" t="s">
        <v>2061</v>
      </c>
      <c r="E85" s="815">
        <v>36.6372</v>
      </c>
      <c r="F85" s="851" t="s">
        <v>2062</v>
      </c>
      <c r="G85" s="815">
        <v>46.5451</v>
      </c>
      <c r="H85" s="851" t="s">
        <v>2063</v>
      </c>
      <c r="I85" s="815">
        <v>46.6564</v>
      </c>
      <c r="J85" s="897" t="s">
        <v>1988</v>
      </c>
      <c r="K85" s="905"/>
      <c r="L85" s="906">
        <v>0.0019782392279703576</v>
      </c>
      <c r="M85" s="907"/>
      <c r="N85" s="906">
        <v>0.004585416788303487</v>
      </c>
      <c r="O85" s="907"/>
      <c r="P85" s="908">
        <v>0.9689570652193695</v>
      </c>
      <c r="Q85" s="841"/>
      <c r="R85" s="686"/>
      <c r="S85" s="686"/>
    </row>
    <row r="86" spans="2:19" ht="13.5" customHeight="1">
      <c r="B86" s="826" t="s">
        <v>20</v>
      </c>
      <c r="C86" s="815">
        <v>49.9201</v>
      </c>
      <c r="D86" s="851" t="s">
        <v>2064</v>
      </c>
      <c r="E86" s="815">
        <v>54.2565</v>
      </c>
      <c r="F86" s="851" t="s">
        <v>2065</v>
      </c>
      <c r="G86" s="815">
        <v>63.1656</v>
      </c>
      <c r="H86" s="851" t="s">
        <v>2066</v>
      </c>
      <c r="I86" s="815">
        <v>52.3035</v>
      </c>
      <c r="J86" s="897" t="s">
        <v>2067</v>
      </c>
      <c r="K86" s="905"/>
      <c r="L86" s="906">
        <v>0.5376222707681262</v>
      </c>
      <c r="M86" s="907"/>
      <c r="N86" s="906">
        <v>0.4844699599729636</v>
      </c>
      <c r="O86" s="907"/>
      <c r="P86" s="908">
        <v>5.869088186560845E-07</v>
      </c>
      <c r="Q86" s="841"/>
      <c r="R86" s="686"/>
      <c r="S86" s="686"/>
    </row>
    <row r="87" spans="2:19" ht="13.5" customHeight="1">
      <c r="B87" s="876" t="s">
        <v>93</v>
      </c>
      <c r="C87" s="815"/>
      <c r="D87" s="851"/>
      <c r="E87" s="815"/>
      <c r="F87" s="851"/>
      <c r="G87" s="815"/>
      <c r="H87" s="851"/>
      <c r="I87" s="817"/>
      <c r="J87" s="897"/>
      <c r="K87" s="905"/>
      <c r="L87" s="906"/>
      <c r="M87" s="907"/>
      <c r="N87" s="906"/>
      <c r="O87" s="907"/>
      <c r="P87" s="908"/>
      <c r="Q87" s="841"/>
      <c r="R87" s="686"/>
      <c r="S87" s="686"/>
    </row>
    <row r="88" spans="2:19" ht="13.5" customHeight="1">
      <c r="B88" s="826" t="s">
        <v>24</v>
      </c>
      <c r="C88" s="815"/>
      <c r="D88" s="851"/>
      <c r="E88" s="815"/>
      <c r="F88" s="851"/>
      <c r="G88" s="815">
        <v>59.1382</v>
      </c>
      <c r="H88" s="851" t="s">
        <v>2068</v>
      </c>
      <c r="I88" s="815">
        <v>54.5666</v>
      </c>
      <c r="J88" s="897" t="s">
        <v>2069</v>
      </c>
      <c r="K88" s="905"/>
      <c r="L88" s="906"/>
      <c r="M88" s="907"/>
      <c r="N88" s="906"/>
      <c r="O88" s="907"/>
      <c r="P88" s="908">
        <v>0.17926047874615336</v>
      </c>
      <c r="Q88" s="841"/>
      <c r="R88" s="686"/>
      <c r="S88" s="686"/>
    </row>
    <row r="89" spans="2:19" ht="13.5" customHeight="1">
      <c r="B89" s="826" t="s">
        <v>19</v>
      </c>
      <c r="C89" s="815"/>
      <c r="D89" s="851"/>
      <c r="E89" s="815"/>
      <c r="F89" s="851"/>
      <c r="G89" s="815">
        <v>50.1387</v>
      </c>
      <c r="H89" s="851" t="s">
        <v>2070</v>
      </c>
      <c r="I89" s="815">
        <v>50.9528</v>
      </c>
      <c r="J89" s="897" t="s">
        <v>2071</v>
      </c>
      <c r="K89" s="905"/>
      <c r="L89" s="906"/>
      <c r="M89" s="907"/>
      <c r="N89" s="906"/>
      <c r="O89" s="907"/>
      <c r="P89" s="908">
        <v>0.877166563960313</v>
      </c>
      <c r="Q89" s="841"/>
      <c r="R89" s="686"/>
      <c r="S89" s="686"/>
    </row>
    <row r="90" spans="2:19" ht="13.5" customHeight="1">
      <c r="B90" s="826" t="s">
        <v>20</v>
      </c>
      <c r="C90" s="815"/>
      <c r="D90" s="851"/>
      <c r="E90" s="815"/>
      <c r="F90" s="851"/>
      <c r="G90" s="815">
        <v>67.0156</v>
      </c>
      <c r="H90" s="851" t="s">
        <v>2072</v>
      </c>
      <c r="I90" s="815">
        <v>58.9811</v>
      </c>
      <c r="J90" s="897" t="s">
        <v>2073</v>
      </c>
      <c r="K90" s="905"/>
      <c r="L90" s="906"/>
      <c r="M90" s="907"/>
      <c r="N90" s="906"/>
      <c r="O90" s="907"/>
      <c r="P90" s="908">
        <v>0.03130263526855148</v>
      </c>
      <c r="Q90" s="841"/>
      <c r="R90" s="686"/>
      <c r="S90" s="686"/>
    </row>
    <row r="91" spans="2:19" ht="13.5" customHeight="1">
      <c r="B91" s="876" t="s">
        <v>99</v>
      </c>
      <c r="C91" s="815"/>
      <c r="D91" s="851"/>
      <c r="E91" s="815"/>
      <c r="F91" s="851"/>
      <c r="G91" s="815"/>
      <c r="H91" s="851"/>
      <c r="I91" s="817"/>
      <c r="J91" s="897"/>
      <c r="K91" s="905"/>
      <c r="L91" s="906"/>
      <c r="M91" s="907"/>
      <c r="N91" s="906"/>
      <c r="O91" s="907"/>
      <c r="P91" s="908"/>
      <c r="Q91" s="841"/>
      <c r="R91" s="686"/>
      <c r="S91" s="686"/>
    </row>
    <row r="92" spans="2:19" ht="13.5" customHeight="1">
      <c r="B92" s="826" t="s">
        <v>24</v>
      </c>
      <c r="C92" s="815"/>
      <c r="D92" s="851"/>
      <c r="E92" s="815"/>
      <c r="F92" s="851"/>
      <c r="G92" s="815">
        <v>57.3537</v>
      </c>
      <c r="H92" s="851" t="s">
        <v>2074</v>
      </c>
      <c r="I92" s="815">
        <v>56.3642</v>
      </c>
      <c r="J92" s="897" t="s">
        <v>2075</v>
      </c>
      <c r="K92" s="905"/>
      <c r="L92" s="906"/>
      <c r="M92" s="907"/>
      <c r="N92" s="906"/>
      <c r="O92" s="907"/>
      <c r="P92" s="908">
        <v>0.7382595347013521</v>
      </c>
      <c r="Q92" s="841"/>
      <c r="R92" s="686"/>
      <c r="S92" s="686"/>
    </row>
    <row r="93" spans="2:19" ht="13.5" customHeight="1">
      <c r="B93" s="826" t="s">
        <v>19</v>
      </c>
      <c r="C93" s="815"/>
      <c r="D93" s="851"/>
      <c r="E93" s="815"/>
      <c r="F93" s="851"/>
      <c r="G93" s="815">
        <v>51.2948</v>
      </c>
      <c r="H93" s="851" t="s">
        <v>2076</v>
      </c>
      <c r="I93" s="815">
        <v>53.1587</v>
      </c>
      <c r="J93" s="897" t="s">
        <v>2077</v>
      </c>
      <c r="K93" s="905"/>
      <c r="L93" s="906"/>
      <c r="M93" s="907"/>
      <c r="N93" s="906"/>
      <c r="O93" s="907"/>
      <c r="P93" s="908">
        <v>0.6541881329112691</v>
      </c>
      <c r="Q93" s="841"/>
      <c r="R93" s="686"/>
      <c r="S93" s="686"/>
    </row>
    <row r="94" spans="2:19" ht="13.5" customHeight="1">
      <c r="B94" s="826" t="s">
        <v>20</v>
      </c>
      <c r="C94" s="815"/>
      <c r="D94" s="851"/>
      <c r="E94" s="815"/>
      <c r="F94" s="851"/>
      <c r="G94" s="815">
        <v>62.4434</v>
      </c>
      <c r="H94" s="851" t="s">
        <v>2078</v>
      </c>
      <c r="I94" s="815">
        <v>59.3982</v>
      </c>
      <c r="J94" s="897" t="s">
        <v>2079</v>
      </c>
      <c r="K94" s="905"/>
      <c r="L94" s="906"/>
      <c r="M94" s="907"/>
      <c r="N94" s="906"/>
      <c r="O94" s="907"/>
      <c r="P94" s="908">
        <v>0.4505971436257532</v>
      </c>
      <c r="Q94" s="841"/>
      <c r="R94" s="686"/>
      <c r="S94" s="686"/>
    </row>
    <row r="95" spans="2:19" ht="13.5" customHeight="1">
      <c r="B95" s="876" t="s">
        <v>105</v>
      </c>
      <c r="C95" s="815"/>
      <c r="D95" s="851"/>
      <c r="E95" s="815"/>
      <c r="F95" s="851"/>
      <c r="G95" s="815"/>
      <c r="H95" s="851"/>
      <c r="I95" s="817"/>
      <c r="J95" s="897"/>
      <c r="K95" s="905"/>
      <c r="L95" s="906"/>
      <c r="M95" s="907"/>
      <c r="N95" s="906"/>
      <c r="O95" s="907"/>
      <c r="P95" s="908"/>
      <c r="Q95" s="841"/>
      <c r="R95" s="686"/>
      <c r="S95" s="686"/>
    </row>
    <row r="96" spans="2:19" ht="13.5" customHeight="1">
      <c r="B96" s="826" t="s">
        <v>24</v>
      </c>
      <c r="C96" s="815">
        <v>45.46</v>
      </c>
      <c r="D96" s="851" t="s">
        <v>2080</v>
      </c>
      <c r="E96" s="815">
        <v>53.9734</v>
      </c>
      <c r="F96" s="851" t="s">
        <v>2081</v>
      </c>
      <c r="G96" s="815">
        <v>59.4221</v>
      </c>
      <c r="H96" s="851" t="s">
        <v>2082</v>
      </c>
      <c r="I96" s="815">
        <v>59.106</v>
      </c>
      <c r="J96" s="897" t="s">
        <v>2083</v>
      </c>
      <c r="K96" s="905"/>
      <c r="L96" s="906">
        <v>0</v>
      </c>
      <c r="M96" s="907"/>
      <c r="N96" s="906">
        <v>2.930254835886714E-06</v>
      </c>
      <c r="O96" s="907"/>
      <c r="P96" s="908">
        <v>0.7845455303636288</v>
      </c>
      <c r="Q96" s="841"/>
      <c r="R96" s="686"/>
      <c r="S96" s="686"/>
    </row>
    <row r="97" spans="2:19" ht="13.5" customHeight="1">
      <c r="B97" s="826" t="s">
        <v>19</v>
      </c>
      <c r="C97" s="815">
        <v>34.2515</v>
      </c>
      <c r="D97" s="851" t="s">
        <v>2084</v>
      </c>
      <c r="E97" s="815">
        <v>43.1224</v>
      </c>
      <c r="F97" s="851" t="s">
        <v>2085</v>
      </c>
      <c r="G97" s="815">
        <v>49.5523</v>
      </c>
      <c r="H97" s="851" t="s">
        <v>2086</v>
      </c>
      <c r="I97" s="815">
        <v>52.595</v>
      </c>
      <c r="J97" s="897" t="s">
        <v>2087</v>
      </c>
      <c r="K97" s="905"/>
      <c r="L97" s="906">
        <v>0</v>
      </c>
      <c r="M97" s="907"/>
      <c r="N97" s="906">
        <v>5.956665383166637E-09</v>
      </c>
      <c r="O97" s="907"/>
      <c r="P97" s="908">
        <v>0.05167280409111985</v>
      </c>
      <c r="Q97" s="841"/>
      <c r="R97" s="686"/>
      <c r="S97" s="686"/>
    </row>
    <row r="98" spans="2:19" ht="13.5" customHeight="1">
      <c r="B98" s="827" t="s">
        <v>20</v>
      </c>
      <c r="C98" s="889">
        <v>56.3697</v>
      </c>
      <c r="D98" s="874" t="s">
        <v>2088</v>
      </c>
      <c r="E98" s="889">
        <v>64.6077</v>
      </c>
      <c r="F98" s="874" t="s">
        <v>2089</v>
      </c>
      <c r="G98" s="889">
        <v>68.8798</v>
      </c>
      <c r="H98" s="874" t="s">
        <v>2090</v>
      </c>
      <c r="I98" s="889">
        <v>65.4491</v>
      </c>
      <c r="J98" s="909" t="s">
        <v>2091</v>
      </c>
      <c r="K98" s="910"/>
      <c r="L98" s="911">
        <v>5.492142645113773E-07</v>
      </c>
      <c r="M98" s="912"/>
      <c r="N98" s="911">
        <v>0.5528656800321721</v>
      </c>
      <c r="O98" s="912"/>
      <c r="P98" s="913">
        <v>0.019664061921536025</v>
      </c>
      <c r="Q98" s="841"/>
      <c r="R98" s="686"/>
      <c r="S98" s="686"/>
    </row>
    <row r="99" spans="2:19" ht="29.25" customHeight="1">
      <c r="B99" s="51" t="s">
        <v>250</v>
      </c>
      <c r="C99" s="1750" t="s">
        <v>3563</v>
      </c>
      <c r="D99" s="1750"/>
      <c r="E99" s="1750"/>
      <c r="F99" s="1750"/>
      <c r="G99" s="1750"/>
      <c r="H99" s="1750"/>
      <c r="I99" s="1750"/>
      <c r="J99" s="1750"/>
      <c r="K99" s="1750"/>
      <c r="L99" s="1750"/>
      <c r="M99" s="1750"/>
      <c r="N99" s="1750"/>
      <c r="O99" s="1750"/>
      <c r="P99" s="1750"/>
      <c r="Q99" s="885"/>
      <c r="R99" s="765"/>
      <c r="S99" s="765"/>
    </row>
    <row r="100" spans="2:19" ht="12.75" customHeight="1">
      <c r="B100" s="51"/>
      <c r="C100" s="1750" t="s">
        <v>251</v>
      </c>
      <c r="D100" s="1750"/>
      <c r="E100" s="1750"/>
      <c r="F100" s="1750"/>
      <c r="G100" s="1750"/>
      <c r="H100" s="1750"/>
      <c r="I100" s="1750"/>
      <c r="J100" s="1750"/>
      <c r="K100" s="1750"/>
      <c r="L100" s="1750"/>
      <c r="M100" s="1750"/>
      <c r="N100" s="1750"/>
      <c r="O100" s="1750"/>
      <c r="P100" s="1750"/>
      <c r="Q100" s="1750"/>
      <c r="R100" s="737"/>
      <c r="S100" s="737"/>
    </row>
    <row r="101" spans="2:19" ht="12.75">
      <c r="B101" s="6" t="s">
        <v>252</v>
      </c>
      <c r="C101" s="97" t="s">
        <v>1839</v>
      </c>
      <c r="D101" s="97"/>
      <c r="E101" s="98"/>
      <c r="F101" s="98"/>
      <c r="G101" s="98"/>
      <c r="H101" s="98"/>
      <c r="I101" s="98"/>
      <c r="J101" s="98"/>
      <c r="K101" s="98"/>
      <c r="L101" s="98"/>
      <c r="M101" s="98"/>
      <c r="N101" s="98"/>
      <c r="O101" s="98"/>
      <c r="P101" s="98"/>
      <c r="Q101" s="98"/>
      <c r="R101" s="98"/>
      <c r="S101" s="98"/>
    </row>
    <row r="102" spans="2:17" ht="12.75">
      <c r="B102" s="807"/>
      <c r="C102" s="807"/>
      <c r="D102" s="807"/>
      <c r="E102" s="807"/>
      <c r="F102" s="807"/>
      <c r="G102" s="807"/>
      <c r="H102" s="807"/>
      <c r="I102" s="807"/>
      <c r="J102" s="807"/>
      <c r="K102" s="807"/>
      <c r="L102" s="807"/>
      <c r="M102" s="807"/>
      <c r="N102" s="807"/>
      <c r="O102" s="807"/>
      <c r="P102" s="807"/>
      <c r="Q102" s="807"/>
    </row>
    <row r="103" spans="2:19" ht="15">
      <c r="B103" s="820" t="s">
        <v>254</v>
      </c>
      <c r="C103" s="846"/>
      <c r="D103" s="846"/>
      <c r="E103" s="812"/>
      <c r="F103" s="812"/>
      <c r="G103" s="841"/>
      <c r="H103" s="846"/>
      <c r="I103" s="846"/>
      <c r="J103" s="812"/>
      <c r="K103" s="812"/>
      <c r="L103" s="812"/>
      <c r="M103" s="812"/>
      <c r="N103" s="841"/>
      <c r="O103" s="812"/>
      <c r="P103" s="846"/>
      <c r="Q103" s="846"/>
      <c r="R103" s="686"/>
      <c r="S103" s="686"/>
    </row>
    <row r="104" spans="2:19" ht="27.75" customHeight="1">
      <c r="B104" s="1723" t="s">
        <v>255</v>
      </c>
      <c r="C104" s="1723"/>
      <c r="D104" s="1723"/>
      <c r="E104" s="1723"/>
      <c r="F104" s="1723"/>
      <c r="G104" s="1723"/>
      <c r="H104" s="1723"/>
      <c r="I104" s="1723"/>
      <c r="J104" s="1723"/>
      <c r="K104" s="1723"/>
      <c r="L104" s="1723"/>
      <c r="M104" s="1723"/>
      <c r="N104" s="1723"/>
      <c r="O104" s="1723"/>
      <c r="P104" s="1723"/>
      <c r="Q104" s="846"/>
      <c r="R104" s="686"/>
      <c r="S104" s="768"/>
    </row>
    <row r="105" spans="2:19" ht="31.5" customHeight="1">
      <c r="B105" s="1723" t="s">
        <v>256</v>
      </c>
      <c r="C105" s="1723"/>
      <c r="D105" s="1723"/>
      <c r="E105" s="1723"/>
      <c r="F105" s="1723"/>
      <c r="G105" s="1723"/>
      <c r="H105" s="1723"/>
      <c r="I105" s="1723"/>
      <c r="J105" s="1723"/>
      <c r="K105" s="1723"/>
      <c r="L105" s="1723"/>
      <c r="M105" s="1723"/>
      <c r="N105" s="1723"/>
      <c r="O105" s="1723"/>
      <c r="P105" s="1723"/>
      <c r="Q105" s="881"/>
      <c r="R105" s="761"/>
      <c r="S105" s="761"/>
    </row>
    <row r="106" spans="2:19" ht="31.5" customHeight="1">
      <c r="B106" s="1723" t="s">
        <v>191</v>
      </c>
      <c r="C106" s="1723"/>
      <c r="D106" s="1723"/>
      <c r="E106" s="1723"/>
      <c r="F106" s="1723"/>
      <c r="G106" s="1723"/>
      <c r="H106" s="1723"/>
      <c r="I106" s="1723"/>
      <c r="J106" s="1723"/>
      <c r="K106" s="1723"/>
      <c r="L106" s="1723"/>
      <c r="M106" s="1723"/>
      <c r="N106" s="1723"/>
      <c r="O106" s="1723"/>
      <c r="P106" s="1723"/>
      <c r="Q106" s="881"/>
      <c r="R106" s="761"/>
      <c r="S106" s="761"/>
    </row>
    <row r="107" spans="2:19" ht="17.25" customHeight="1">
      <c r="B107" s="822" t="s">
        <v>257</v>
      </c>
      <c r="C107" s="824" t="s">
        <v>1936</v>
      </c>
      <c r="D107" s="824"/>
      <c r="E107" s="812"/>
      <c r="F107" s="812"/>
      <c r="G107" s="841"/>
      <c r="H107" s="846"/>
      <c r="I107" s="846"/>
      <c r="J107" s="812"/>
      <c r="K107" s="812"/>
      <c r="L107" s="812"/>
      <c r="M107" s="812"/>
      <c r="N107" s="841"/>
      <c r="O107" s="812"/>
      <c r="P107" s="846"/>
      <c r="Q107" s="846"/>
      <c r="R107" s="686"/>
      <c r="S107" s="686"/>
    </row>
    <row r="108" spans="2:19" ht="12.75">
      <c r="B108" s="807"/>
      <c r="C108" s="1755" t="s">
        <v>1840</v>
      </c>
      <c r="D108" s="1755"/>
      <c r="E108" s="1755"/>
      <c r="F108" s="1755"/>
      <c r="G108" s="1755"/>
      <c r="H108" s="1755"/>
      <c r="I108" s="1755"/>
      <c r="J108" s="1755"/>
      <c r="K108" s="1755"/>
      <c r="L108" s="1755"/>
      <c r="M108" s="1755"/>
      <c r="N108" s="1755"/>
      <c r="O108" s="1755"/>
      <c r="P108" s="1755"/>
      <c r="Q108" s="846"/>
      <c r="R108" s="686"/>
      <c r="S108" s="686"/>
    </row>
    <row r="109" spans="2:19" ht="12.75" customHeight="1">
      <c r="B109" s="1741" t="s">
        <v>17</v>
      </c>
      <c r="C109" s="1743" t="s">
        <v>259</v>
      </c>
      <c r="D109" s="1743"/>
      <c r="E109" s="1743"/>
      <c r="F109" s="1743"/>
      <c r="G109" s="1743"/>
      <c r="H109" s="1743"/>
      <c r="I109" s="1743"/>
      <c r="J109" s="1744"/>
      <c r="K109" s="1745" t="s">
        <v>195</v>
      </c>
      <c r="L109" s="1726"/>
      <c r="M109" s="1726"/>
      <c r="N109" s="1726"/>
      <c r="O109" s="1726"/>
      <c r="P109" s="1727"/>
      <c r="Q109" s="841"/>
      <c r="R109" s="1736"/>
      <c r="S109" s="1737"/>
    </row>
    <row r="110" spans="2:19" ht="33.75">
      <c r="B110" s="1742"/>
      <c r="C110" s="1738">
        <v>1997</v>
      </c>
      <c r="D110" s="1738"/>
      <c r="E110" s="1738" t="s">
        <v>197</v>
      </c>
      <c r="F110" s="1738"/>
      <c r="G110" s="1738" t="s">
        <v>198</v>
      </c>
      <c r="H110" s="1738"/>
      <c r="I110" s="1738" t="s">
        <v>199</v>
      </c>
      <c r="J110" s="1739"/>
      <c r="K110" s="869"/>
      <c r="L110" s="1635" t="s">
        <v>1790</v>
      </c>
      <c r="M110" s="1632"/>
      <c r="N110" s="1610" t="s">
        <v>201</v>
      </c>
      <c r="O110" s="902"/>
      <c r="P110" s="903" t="s">
        <v>202</v>
      </c>
      <c r="Q110" s="831"/>
      <c r="R110" s="720"/>
      <c r="S110" s="720"/>
    </row>
    <row r="111" spans="2:19" ht="13.5" customHeight="1">
      <c r="B111" s="876" t="s">
        <v>24</v>
      </c>
      <c r="C111" s="815"/>
      <c r="D111" s="815"/>
      <c r="E111" s="815"/>
      <c r="F111" s="815"/>
      <c r="G111" s="815"/>
      <c r="H111" s="815"/>
      <c r="I111" s="815"/>
      <c r="J111" s="890"/>
      <c r="K111" s="815"/>
      <c r="L111" s="817"/>
      <c r="M111" s="815"/>
      <c r="N111" s="817"/>
      <c r="O111" s="815"/>
      <c r="P111" s="817"/>
      <c r="Q111" s="914"/>
      <c r="R111" s="690"/>
      <c r="S111" s="690"/>
    </row>
    <row r="112" spans="2:19" ht="13.5" customHeight="1">
      <c r="B112" s="826" t="s">
        <v>25</v>
      </c>
      <c r="C112" s="815">
        <v>45.9512</v>
      </c>
      <c r="D112" s="851" t="s">
        <v>2092</v>
      </c>
      <c r="E112" s="815">
        <v>54.4476</v>
      </c>
      <c r="F112" s="851" t="s">
        <v>2093</v>
      </c>
      <c r="G112" s="815">
        <v>59.9134</v>
      </c>
      <c r="H112" s="851" t="s">
        <v>2094</v>
      </c>
      <c r="I112" s="815">
        <v>58.5363</v>
      </c>
      <c r="J112" s="897" t="s">
        <v>1937</v>
      </c>
      <c r="K112" s="851"/>
      <c r="L112" s="906">
        <v>0</v>
      </c>
      <c r="M112" s="921"/>
      <c r="N112" s="906">
        <v>2.8207066113949963E-06</v>
      </c>
      <c r="O112" s="921"/>
      <c r="P112" s="906">
        <v>0.11320471201563609</v>
      </c>
      <c r="Q112" s="914"/>
      <c r="R112" s="691"/>
      <c r="S112" s="691"/>
    </row>
    <row r="113" spans="2:19" ht="13.5" customHeight="1">
      <c r="B113" s="876" t="s">
        <v>153</v>
      </c>
      <c r="C113" s="815" t="s">
        <v>263</v>
      </c>
      <c r="D113" s="851" t="s">
        <v>263</v>
      </c>
      <c r="E113" s="815" t="s">
        <v>263</v>
      </c>
      <c r="F113" s="851" t="s">
        <v>263</v>
      </c>
      <c r="G113" s="815" t="s">
        <v>263</v>
      </c>
      <c r="H113" s="851"/>
      <c r="I113" s="817"/>
      <c r="J113" s="897"/>
      <c r="K113" s="851"/>
      <c r="L113" s="906"/>
      <c r="M113" s="921"/>
      <c r="N113" s="906"/>
      <c r="O113" s="921"/>
      <c r="P113" s="906"/>
      <c r="Q113" s="914"/>
      <c r="R113" s="692"/>
      <c r="S113" s="692"/>
    </row>
    <row r="114" spans="2:19" ht="13.5" customHeight="1">
      <c r="B114" s="826" t="s">
        <v>19</v>
      </c>
      <c r="C114" s="815">
        <v>34.912</v>
      </c>
      <c r="D114" s="851" t="s">
        <v>2095</v>
      </c>
      <c r="E114" s="815">
        <v>43.9488</v>
      </c>
      <c r="F114" s="851" t="s">
        <v>2096</v>
      </c>
      <c r="G114" s="815">
        <v>50.4376</v>
      </c>
      <c r="H114" s="851" t="s">
        <v>2097</v>
      </c>
      <c r="I114" s="815">
        <v>52.582</v>
      </c>
      <c r="J114" s="897" t="s">
        <v>1938</v>
      </c>
      <c r="K114" s="851"/>
      <c r="L114" s="906">
        <v>0</v>
      </c>
      <c r="M114" s="921"/>
      <c r="N114" s="906">
        <v>1.1567768964937386E-10</v>
      </c>
      <c r="O114" s="921"/>
      <c r="P114" s="906">
        <v>0.07811578563338673</v>
      </c>
      <c r="Q114" s="914"/>
      <c r="R114" s="691"/>
      <c r="S114" s="691"/>
    </row>
    <row r="115" spans="2:19" ht="13.5" customHeight="1">
      <c r="B115" s="826" t="s">
        <v>20</v>
      </c>
      <c r="C115" s="815">
        <v>56.3764</v>
      </c>
      <c r="D115" s="851" t="s">
        <v>2098</v>
      </c>
      <c r="E115" s="815">
        <v>64.3047</v>
      </c>
      <c r="F115" s="851" t="s">
        <v>2099</v>
      </c>
      <c r="G115" s="815">
        <v>68.7927</v>
      </c>
      <c r="H115" s="851" t="s">
        <v>2100</v>
      </c>
      <c r="I115" s="815">
        <v>64.1734</v>
      </c>
      <c r="J115" s="897" t="s">
        <v>1939</v>
      </c>
      <c r="K115" s="851"/>
      <c r="L115" s="906">
        <v>1.4594772079767893E-07</v>
      </c>
      <c r="M115" s="921"/>
      <c r="N115" s="906">
        <v>0.9080942511464569</v>
      </c>
      <c r="O115" s="921"/>
      <c r="P115" s="906">
        <v>4.265144610360316E-05</v>
      </c>
      <c r="Q115" s="914"/>
      <c r="R115" s="691"/>
      <c r="S115" s="691"/>
    </row>
    <row r="116" spans="2:19" ht="13.5" customHeight="1">
      <c r="B116" s="876" t="s">
        <v>31</v>
      </c>
      <c r="C116" s="815" t="s">
        <v>263</v>
      </c>
      <c r="D116" s="851" t="s">
        <v>263</v>
      </c>
      <c r="E116" s="815" t="s">
        <v>263</v>
      </c>
      <c r="F116" s="851" t="s">
        <v>263</v>
      </c>
      <c r="G116" s="815" t="s">
        <v>263</v>
      </c>
      <c r="H116" s="851"/>
      <c r="I116" s="817"/>
      <c r="J116" s="897"/>
      <c r="K116" s="851"/>
      <c r="L116" s="906"/>
      <c r="M116" s="921"/>
      <c r="N116" s="906"/>
      <c r="O116" s="921"/>
      <c r="P116" s="906"/>
      <c r="Q116" s="914"/>
      <c r="R116" s="691"/>
      <c r="S116" s="691"/>
    </row>
    <row r="117" spans="2:19" ht="13.5" customHeight="1">
      <c r="B117" s="826" t="s">
        <v>32</v>
      </c>
      <c r="C117" s="815">
        <v>50.9514</v>
      </c>
      <c r="D117" s="851" t="s">
        <v>2101</v>
      </c>
      <c r="E117" s="815">
        <v>52.9867</v>
      </c>
      <c r="F117" s="851" t="s">
        <v>2102</v>
      </c>
      <c r="G117" s="815">
        <v>60.7949</v>
      </c>
      <c r="H117" s="851" t="s">
        <v>2103</v>
      </c>
      <c r="I117" s="815">
        <v>56.519</v>
      </c>
      <c r="J117" s="897" t="s">
        <v>1942</v>
      </c>
      <c r="K117" s="851"/>
      <c r="L117" s="906">
        <v>0.3266152633326369</v>
      </c>
      <c r="M117" s="921"/>
      <c r="N117" s="906">
        <v>0.4575018416514822</v>
      </c>
      <c r="O117" s="921"/>
      <c r="P117" s="906">
        <v>0.2841444921394263</v>
      </c>
      <c r="Q117" s="914"/>
      <c r="R117" s="691"/>
      <c r="S117" s="691"/>
    </row>
    <row r="118" spans="2:19" ht="13.5" customHeight="1">
      <c r="B118" s="826" t="s">
        <v>38</v>
      </c>
      <c r="C118" s="815">
        <v>38.9147</v>
      </c>
      <c r="D118" s="851" t="s">
        <v>2104</v>
      </c>
      <c r="E118" s="815">
        <v>49.7</v>
      </c>
      <c r="F118" s="851" t="s">
        <v>2105</v>
      </c>
      <c r="G118" s="815">
        <v>51.5996</v>
      </c>
      <c r="H118" s="851" t="s">
        <v>2106</v>
      </c>
      <c r="I118" s="815">
        <v>51.4136</v>
      </c>
      <c r="J118" s="897" t="s">
        <v>1947</v>
      </c>
      <c r="K118" s="851"/>
      <c r="L118" s="906">
        <v>0.002799348494462617</v>
      </c>
      <c r="M118" s="921"/>
      <c r="N118" s="906">
        <v>0.5810971632957345</v>
      </c>
      <c r="O118" s="921"/>
      <c r="P118" s="906">
        <v>0.9492654079927734</v>
      </c>
      <c r="Q118" s="914"/>
      <c r="R118" s="691"/>
      <c r="S118" s="691"/>
    </row>
    <row r="119" spans="2:19" ht="13.5" customHeight="1">
      <c r="B119" s="826"/>
      <c r="C119" s="815"/>
      <c r="D119" s="851"/>
      <c r="E119" s="815"/>
      <c r="F119" s="851"/>
      <c r="G119" s="815"/>
      <c r="H119" s="851"/>
      <c r="I119" s="815"/>
      <c r="J119" s="897"/>
      <c r="K119" s="851"/>
      <c r="L119" s="906"/>
      <c r="M119" s="921"/>
      <c r="N119" s="906"/>
      <c r="O119" s="921"/>
      <c r="P119" s="906"/>
      <c r="Q119" s="914"/>
      <c r="R119" s="691"/>
      <c r="S119" s="691"/>
    </row>
    <row r="120" spans="2:19" ht="13.5" customHeight="1">
      <c r="B120" s="826" t="s">
        <v>44</v>
      </c>
      <c r="C120" s="815">
        <v>42.8904</v>
      </c>
      <c r="D120" s="851" t="s">
        <v>2107</v>
      </c>
      <c r="E120" s="815">
        <v>50.5941</v>
      </c>
      <c r="F120" s="851" t="s">
        <v>2108</v>
      </c>
      <c r="G120" s="815">
        <v>54.8985</v>
      </c>
      <c r="H120" s="851" t="s">
        <v>2109</v>
      </c>
      <c r="I120" s="815">
        <v>52.9364</v>
      </c>
      <c r="J120" s="897" t="s">
        <v>1952</v>
      </c>
      <c r="K120" s="851"/>
      <c r="L120" s="906">
        <v>0.001661688721468213</v>
      </c>
      <c r="M120" s="921"/>
      <c r="N120" s="906">
        <v>0.36152200116977196</v>
      </c>
      <c r="O120" s="921"/>
      <c r="P120" s="906">
        <v>0.433419741553589</v>
      </c>
      <c r="Q120" s="914"/>
      <c r="R120" s="691"/>
      <c r="S120" s="691"/>
    </row>
    <row r="121" spans="2:19" ht="13.5" customHeight="1">
      <c r="B121" s="826" t="s">
        <v>50</v>
      </c>
      <c r="C121" s="815">
        <v>37.4762</v>
      </c>
      <c r="D121" s="851" t="s">
        <v>2110</v>
      </c>
      <c r="E121" s="815">
        <v>49.3878</v>
      </c>
      <c r="F121" s="851" t="s">
        <v>2111</v>
      </c>
      <c r="G121" s="815">
        <v>55.5493</v>
      </c>
      <c r="H121" s="851" t="s">
        <v>2112</v>
      </c>
      <c r="I121" s="815">
        <v>55.8133</v>
      </c>
      <c r="J121" s="897" t="s">
        <v>1957</v>
      </c>
      <c r="K121" s="851"/>
      <c r="L121" s="906">
        <v>2.879163574220911E-11</v>
      </c>
      <c r="M121" s="921"/>
      <c r="N121" s="906">
        <v>0.0027443964230942086</v>
      </c>
      <c r="O121" s="921"/>
      <c r="P121" s="906">
        <v>0.8990646357165619</v>
      </c>
      <c r="Q121" s="914"/>
      <c r="R121" s="691"/>
      <c r="S121" s="691"/>
    </row>
    <row r="122" spans="2:19" ht="13.5" customHeight="1">
      <c r="B122" s="826" t="s">
        <v>56</v>
      </c>
      <c r="C122" s="815">
        <v>43.213</v>
      </c>
      <c r="D122" s="851" t="s">
        <v>2113</v>
      </c>
      <c r="E122" s="815">
        <v>51.2206</v>
      </c>
      <c r="F122" s="851" t="s">
        <v>2114</v>
      </c>
      <c r="G122" s="815">
        <v>58.6937</v>
      </c>
      <c r="H122" s="851" t="s">
        <v>2115</v>
      </c>
      <c r="I122" s="815">
        <v>56.3602</v>
      </c>
      <c r="J122" s="897" t="s">
        <v>1962</v>
      </c>
      <c r="K122" s="851"/>
      <c r="L122" s="906">
        <v>3.135314134317113E-06</v>
      </c>
      <c r="M122" s="921"/>
      <c r="N122" s="906">
        <v>0.009392786185733248</v>
      </c>
      <c r="O122" s="921"/>
      <c r="P122" s="906">
        <v>0.20338550928875243</v>
      </c>
      <c r="Q122" s="914"/>
      <c r="R122" s="691"/>
      <c r="S122" s="691"/>
    </row>
    <row r="123" spans="2:19" ht="13.5" customHeight="1">
      <c r="B123" s="826" t="s">
        <v>62</v>
      </c>
      <c r="C123" s="815">
        <v>46.6101</v>
      </c>
      <c r="D123" s="851" t="s">
        <v>2116</v>
      </c>
      <c r="E123" s="815">
        <v>55.7554</v>
      </c>
      <c r="F123" s="851" t="s">
        <v>2117</v>
      </c>
      <c r="G123" s="815">
        <v>60.5339</v>
      </c>
      <c r="H123" s="851" t="s">
        <v>2118</v>
      </c>
      <c r="I123" s="815">
        <v>59.262</v>
      </c>
      <c r="J123" s="897" t="s">
        <v>1967</v>
      </c>
      <c r="K123" s="851"/>
      <c r="L123" s="906">
        <v>3.610999464997988E-06</v>
      </c>
      <c r="M123" s="921"/>
      <c r="N123" s="906">
        <v>0.11056254443101388</v>
      </c>
      <c r="O123" s="921"/>
      <c r="P123" s="906">
        <v>0.5204393476003086</v>
      </c>
      <c r="Q123" s="914"/>
      <c r="R123" s="691"/>
      <c r="S123" s="691"/>
    </row>
    <row r="124" spans="2:19" ht="13.5" customHeight="1">
      <c r="B124" s="826" t="s">
        <v>68</v>
      </c>
      <c r="C124" s="815">
        <v>50.274</v>
      </c>
      <c r="D124" s="851" t="s">
        <v>2119</v>
      </c>
      <c r="E124" s="815">
        <v>58.631</v>
      </c>
      <c r="F124" s="851" t="s">
        <v>2120</v>
      </c>
      <c r="G124" s="815">
        <v>65.1154</v>
      </c>
      <c r="H124" s="851" t="s">
        <v>2121</v>
      </c>
      <c r="I124" s="815">
        <v>63.8878</v>
      </c>
      <c r="J124" s="897" t="s">
        <v>1972</v>
      </c>
      <c r="K124" s="851"/>
      <c r="L124" s="906">
        <v>4.610288101036808E-05</v>
      </c>
      <c r="M124" s="921"/>
      <c r="N124" s="906">
        <v>0.013327944119845947</v>
      </c>
      <c r="O124" s="921"/>
      <c r="P124" s="906">
        <v>0.5156695695889493</v>
      </c>
      <c r="Q124" s="914"/>
      <c r="R124" s="691"/>
      <c r="S124" s="691"/>
    </row>
    <row r="125" spans="2:19" ht="13.5" customHeight="1">
      <c r="B125" s="826" t="s">
        <v>74</v>
      </c>
      <c r="C125" s="815">
        <v>58.0023</v>
      </c>
      <c r="D125" s="851" t="s">
        <v>2122</v>
      </c>
      <c r="E125" s="815">
        <v>61.2409</v>
      </c>
      <c r="F125" s="851" t="s">
        <v>2123</v>
      </c>
      <c r="G125" s="815">
        <v>65.2621</v>
      </c>
      <c r="H125" s="851" t="s">
        <v>2124</v>
      </c>
      <c r="I125" s="815">
        <v>65.3845</v>
      </c>
      <c r="J125" s="897" t="s">
        <v>1977</v>
      </c>
      <c r="K125" s="851"/>
      <c r="L125" s="906">
        <v>0.02424412163267453</v>
      </c>
      <c r="M125" s="921"/>
      <c r="N125" s="906">
        <v>0.07381635685520305</v>
      </c>
      <c r="O125" s="921"/>
      <c r="P125" s="906">
        <v>0.9529363626068608</v>
      </c>
      <c r="Q125" s="914"/>
      <c r="R125" s="691"/>
      <c r="S125" s="691"/>
    </row>
    <row r="126" spans="2:19" ht="13.5" customHeight="1">
      <c r="B126" s="826" t="s">
        <v>80</v>
      </c>
      <c r="C126" s="815">
        <v>64.4849</v>
      </c>
      <c r="D126" s="851" t="s">
        <v>2125</v>
      </c>
      <c r="E126" s="815">
        <v>67.9442</v>
      </c>
      <c r="F126" s="851" t="s">
        <v>2126</v>
      </c>
      <c r="G126" s="815">
        <v>68.3946</v>
      </c>
      <c r="H126" s="851" t="s">
        <v>2127</v>
      </c>
      <c r="I126" s="815">
        <v>62.4285</v>
      </c>
      <c r="J126" s="897" t="s">
        <v>1982</v>
      </c>
      <c r="K126" s="851"/>
      <c r="L126" s="906">
        <v>0.614537407635146</v>
      </c>
      <c r="M126" s="921"/>
      <c r="N126" s="906">
        <v>0.028865771649085437</v>
      </c>
      <c r="O126" s="921"/>
      <c r="P126" s="906">
        <v>0.017530777592955404</v>
      </c>
      <c r="Q126" s="914"/>
      <c r="R126" s="691"/>
      <c r="S126" s="691"/>
    </row>
    <row r="127" spans="2:19" ht="13.5" customHeight="1">
      <c r="B127" s="876" t="s">
        <v>87</v>
      </c>
      <c r="C127" s="815" t="s">
        <v>263</v>
      </c>
      <c r="D127" s="851" t="s">
        <v>263</v>
      </c>
      <c r="E127" s="815" t="s">
        <v>263</v>
      </c>
      <c r="F127" s="851" t="s">
        <v>263</v>
      </c>
      <c r="G127" s="815" t="s">
        <v>263</v>
      </c>
      <c r="H127" s="851"/>
      <c r="I127" s="817"/>
      <c r="J127" s="897"/>
      <c r="K127" s="851"/>
      <c r="L127" s="906"/>
      <c r="M127" s="921"/>
      <c r="N127" s="906"/>
      <c r="O127" s="921"/>
      <c r="P127" s="906"/>
      <c r="Q127" s="914"/>
      <c r="R127" s="691"/>
      <c r="S127" s="691"/>
    </row>
    <row r="128" spans="2:19" ht="13.5" customHeight="1">
      <c r="B128" s="826" t="s">
        <v>24</v>
      </c>
      <c r="C128" s="815">
        <v>40.1127</v>
      </c>
      <c r="D128" s="851" t="s">
        <v>2128</v>
      </c>
      <c r="E128" s="815">
        <v>45.3059</v>
      </c>
      <c r="F128" s="851" t="s">
        <v>2129</v>
      </c>
      <c r="G128" s="815">
        <v>55.2339</v>
      </c>
      <c r="H128" s="851" t="s">
        <v>2059</v>
      </c>
      <c r="I128" s="815">
        <v>49.2162</v>
      </c>
      <c r="J128" s="897" t="s">
        <v>1987</v>
      </c>
      <c r="K128" s="851"/>
      <c r="L128" s="906">
        <v>0.0035272654989284558</v>
      </c>
      <c r="M128" s="921"/>
      <c r="N128" s="906">
        <v>0.07471842864029465</v>
      </c>
      <c r="O128" s="921"/>
      <c r="P128" s="906">
        <v>0.0007253930508139828</v>
      </c>
      <c r="Q128" s="914"/>
      <c r="R128" s="691"/>
      <c r="S128" s="691"/>
    </row>
    <row r="129" spans="2:19" ht="13.5" customHeight="1">
      <c r="B129" s="826" t="s">
        <v>19</v>
      </c>
      <c r="C129" s="815">
        <v>30.9269</v>
      </c>
      <c r="D129" s="851" t="s">
        <v>2130</v>
      </c>
      <c r="E129" s="815">
        <v>35.7688</v>
      </c>
      <c r="F129" s="851" t="s">
        <v>2131</v>
      </c>
      <c r="G129" s="815">
        <v>46.7408</v>
      </c>
      <c r="H129" s="851" t="s">
        <v>2132</v>
      </c>
      <c r="I129" s="815">
        <v>46.6462</v>
      </c>
      <c r="J129" s="897" t="s">
        <v>1988</v>
      </c>
      <c r="K129" s="851"/>
      <c r="L129" s="906">
        <v>0.003762764819502662</v>
      </c>
      <c r="M129" s="921"/>
      <c r="N129" s="906">
        <v>0.0022618492780261956</v>
      </c>
      <c r="O129" s="921"/>
      <c r="P129" s="906">
        <v>0.974246716872321</v>
      </c>
      <c r="Q129" s="914"/>
      <c r="R129" s="691"/>
      <c r="S129" s="691"/>
    </row>
    <row r="130" spans="2:19" ht="13.5" customHeight="1">
      <c r="B130" s="826" t="s">
        <v>20</v>
      </c>
      <c r="C130" s="815">
        <v>48.7512</v>
      </c>
      <c r="D130" s="851" t="s">
        <v>2133</v>
      </c>
      <c r="E130" s="815">
        <v>54.1225</v>
      </c>
      <c r="F130" s="851" t="s">
        <v>2134</v>
      </c>
      <c r="G130" s="815">
        <v>63.0048</v>
      </c>
      <c r="H130" s="851" t="s">
        <v>2135</v>
      </c>
      <c r="I130" s="815">
        <v>51.594</v>
      </c>
      <c r="J130" s="897" t="s">
        <v>1989</v>
      </c>
      <c r="K130" s="851"/>
      <c r="L130" s="906">
        <v>0.45951340090567205</v>
      </c>
      <c r="M130" s="921"/>
      <c r="N130" s="906">
        <v>0.3491416701396026</v>
      </c>
      <c r="O130" s="921"/>
      <c r="P130" s="906">
        <v>2.5259311153824626E-07</v>
      </c>
      <c r="Q130" s="914"/>
      <c r="R130" s="691"/>
      <c r="S130" s="691"/>
    </row>
    <row r="131" spans="2:19" ht="13.5" customHeight="1">
      <c r="B131" s="876" t="s">
        <v>93</v>
      </c>
      <c r="C131" s="815"/>
      <c r="D131" s="851"/>
      <c r="E131" s="815"/>
      <c r="F131" s="851"/>
      <c r="G131" s="815" t="s">
        <v>263</v>
      </c>
      <c r="H131" s="851"/>
      <c r="I131" s="817"/>
      <c r="J131" s="897"/>
      <c r="K131" s="851"/>
      <c r="L131" s="906"/>
      <c r="M131" s="921"/>
      <c r="N131" s="906"/>
      <c r="O131" s="921"/>
      <c r="P131" s="906"/>
      <c r="Q131" s="914"/>
      <c r="R131" s="691"/>
      <c r="S131" s="691"/>
    </row>
    <row r="132" spans="2:19" ht="13.5" customHeight="1">
      <c r="B132" s="826" t="s">
        <v>24</v>
      </c>
      <c r="C132" s="815"/>
      <c r="D132" s="851"/>
      <c r="E132" s="815"/>
      <c r="F132" s="851"/>
      <c r="G132" s="815">
        <v>58.8483</v>
      </c>
      <c r="H132" s="851" t="s">
        <v>2136</v>
      </c>
      <c r="I132" s="815">
        <v>53.9783</v>
      </c>
      <c r="J132" s="897" t="s">
        <v>1992</v>
      </c>
      <c r="K132" s="851"/>
      <c r="L132" s="906"/>
      <c r="M132" s="907"/>
      <c r="N132" s="906"/>
      <c r="O132" s="921"/>
      <c r="P132" s="906">
        <v>0.14413007423600677</v>
      </c>
      <c r="Q132" s="914"/>
      <c r="R132" s="691"/>
      <c r="S132" s="691"/>
    </row>
    <row r="133" spans="2:19" ht="13.5" customHeight="1">
      <c r="B133" s="826" t="s">
        <v>19</v>
      </c>
      <c r="C133" s="815"/>
      <c r="D133" s="851"/>
      <c r="E133" s="815"/>
      <c r="F133" s="851"/>
      <c r="G133" s="815">
        <v>50.7204</v>
      </c>
      <c r="H133" s="851" t="s">
        <v>2137</v>
      </c>
      <c r="I133" s="815">
        <v>49.677</v>
      </c>
      <c r="J133" s="897" t="s">
        <v>1993</v>
      </c>
      <c r="K133" s="851"/>
      <c r="L133" s="906"/>
      <c r="M133" s="907"/>
      <c r="N133" s="906"/>
      <c r="O133" s="921"/>
      <c r="P133" s="906">
        <v>0.8421190396366898</v>
      </c>
      <c r="Q133" s="914"/>
      <c r="R133" s="691"/>
      <c r="S133" s="691"/>
    </row>
    <row r="134" spans="2:19" ht="13.5" customHeight="1">
      <c r="B134" s="826" t="s">
        <v>20</v>
      </c>
      <c r="C134" s="815"/>
      <c r="D134" s="851"/>
      <c r="E134" s="815"/>
      <c r="F134" s="851"/>
      <c r="G134" s="815">
        <v>66.3873</v>
      </c>
      <c r="H134" s="851" t="s">
        <v>2138</v>
      </c>
      <c r="I134" s="815">
        <v>57.5689</v>
      </c>
      <c r="J134" s="897" t="s">
        <v>1994</v>
      </c>
      <c r="K134" s="851"/>
      <c r="L134" s="906"/>
      <c r="M134" s="907"/>
      <c r="N134" s="906"/>
      <c r="O134" s="921"/>
      <c r="P134" s="906">
        <v>0.022626505371234007</v>
      </c>
      <c r="Q134" s="914"/>
      <c r="R134" s="691"/>
      <c r="S134" s="691"/>
    </row>
    <row r="135" spans="2:19" ht="13.5" customHeight="1">
      <c r="B135" s="876" t="s">
        <v>99</v>
      </c>
      <c r="C135" s="815"/>
      <c r="D135" s="851"/>
      <c r="E135" s="815"/>
      <c r="F135" s="851"/>
      <c r="G135" s="815" t="s">
        <v>263</v>
      </c>
      <c r="H135" s="851"/>
      <c r="I135" s="817"/>
      <c r="J135" s="897"/>
      <c r="K135" s="851"/>
      <c r="L135" s="906"/>
      <c r="M135" s="907"/>
      <c r="N135" s="906"/>
      <c r="O135" s="921"/>
      <c r="P135" s="906"/>
      <c r="Q135" s="914"/>
      <c r="R135" s="691"/>
      <c r="S135" s="691"/>
    </row>
    <row r="136" spans="2:19" ht="13.5" customHeight="1">
      <c r="B136" s="826" t="s">
        <v>24</v>
      </c>
      <c r="C136" s="815"/>
      <c r="D136" s="851"/>
      <c r="E136" s="815"/>
      <c r="F136" s="851"/>
      <c r="G136" s="815">
        <v>56.571</v>
      </c>
      <c r="H136" s="851" t="s">
        <v>2139</v>
      </c>
      <c r="I136" s="815">
        <v>55.7017</v>
      </c>
      <c r="J136" s="897" t="s">
        <v>1997</v>
      </c>
      <c r="K136" s="851"/>
      <c r="L136" s="906"/>
      <c r="M136" s="907"/>
      <c r="N136" s="906"/>
      <c r="O136" s="921"/>
      <c r="P136" s="906">
        <v>0.762132812368082</v>
      </c>
      <c r="Q136" s="914"/>
      <c r="R136" s="691"/>
      <c r="S136" s="691"/>
    </row>
    <row r="137" spans="2:19" ht="13.5" customHeight="1">
      <c r="B137" s="826" t="s">
        <v>19</v>
      </c>
      <c r="C137" s="815"/>
      <c r="D137" s="851"/>
      <c r="E137" s="815"/>
      <c r="F137" s="851"/>
      <c r="G137" s="815">
        <v>49.9017</v>
      </c>
      <c r="H137" s="851" t="s">
        <v>2140</v>
      </c>
      <c r="I137" s="815">
        <v>51.8059</v>
      </c>
      <c r="J137" s="897" t="s">
        <v>1998</v>
      </c>
      <c r="K137" s="851"/>
      <c r="L137" s="906"/>
      <c r="M137" s="907"/>
      <c r="N137" s="906"/>
      <c r="O137" s="921"/>
      <c r="P137" s="906">
        <v>0.6509942318887116</v>
      </c>
      <c r="Q137" s="914"/>
      <c r="R137" s="691"/>
      <c r="S137" s="691"/>
    </row>
    <row r="138" spans="2:19" ht="13.5" customHeight="1">
      <c r="B138" s="826" t="s">
        <v>20</v>
      </c>
      <c r="C138" s="815"/>
      <c r="D138" s="851"/>
      <c r="E138" s="815"/>
      <c r="F138" s="851"/>
      <c r="G138" s="815">
        <v>62.5272</v>
      </c>
      <c r="H138" s="851" t="s">
        <v>2141</v>
      </c>
      <c r="I138" s="815">
        <v>59.2736</v>
      </c>
      <c r="J138" s="897" t="s">
        <v>1999</v>
      </c>
      <c r="K138" s="851"/>
      <c r="L138" s="906"/>
      <c r="M138" s="907"/>
      <c r="N138" s="906"/>
      <c r="O138" s="921"/>
      <c r="P138" s="906">
        <v>0.3901009607979562</v>
      </c>
      <c r="Q138" s="914"/>
      <c r="R138" s="691"/>
      <c r="S138" s="691"/>
    </row>
    <row r="139" spans="2:19" ht="13.5" customHeight="1">
      <c r="B139" s="876" t="s">
        <v>105</v>
      </c>
      <c r="C139" s="815" t="s">
        <v>263</v>
      </c>
      <c r="D139" s="851" t="s">
        <v>263</v>
      </c>
      <c r="E139" s="815" t="s">
        <v>263</v>
      </c>
      <c r="F139" s="851" t="s">
        <v>263</v>
      </c>
      <c r="G139" s="815" t="s">
        <v>263</v>
      </c>
      <c r="H139" s="851"/>
      <c r="I139" s="817"/>
      <c r="J139" s="897"/>
      <c r="K139" s="851"/>
      <c r="L139" s="906"/>
      <c r="M139" s="921"/>
      <c r="N139" s="906"/>
      <c r="O139" s="921"/>
      <c r="P139" s="908"/>
      <c r="Q139" s="914"/>
      <c r="R139" s="691"/>
      <c r="S139" s="691"/>
    </row>
    <row r="140" spans="2:19" ht="13.5" customHeight="1">
      <c r="B140" s="826" t="s">
        <v>24</v>
      </c>
      <c r="C140" s="815">
        <v>46.7262</v>
      </c>
      <c r="D140" s="851" t="s">
        <v>2142</v>
      </c>
      <c r="E140" s="815">
        <v>55.3137</v>
      </c>
      <c r="F140" s="851" t="s">
        <v>2143</v>
      </c>
      <c r="G140" s="815">
        <v>60.7646</v>
      </c>
      <c r="H140" s="851" t="s">
        <v>2144</v>
      </c>
      <c r="I140" s="815">
        <v>60.1403</v>
      </c>
      <c r="J140" s="897" t="s">
        <v>2002</v>
      </c>
      <c r="K140" s="851"/>
      <c r="L140" s="906">
        <v>0</v>
      </c>
      <c r="M140" s="921"/>
      <c r="N140" s="906">
        <v>1.9042719918704876E-06</v>
      </c>
      <c r="O140" s="921"/>
      <c r="P140" s="908">
        <v>0.5462772621041272</v>
      </c>
      <c r="Q140" s="914"/>
      <c r="R140" s="691"/>
      <c r="S140" s="691"/>
    </row>
    <row r="141" spans="2:19" ht="13.5" customHeight="1">
      <c r="B141" s="826" t="s">
        <v>19</v>
      </c>
      <c r="C141" s="815">
        <v>35.1089</v>
      </c>
      <c r="D141" s="851" t="s">
        <v>2145</v>
      </c>
      <c r="E141" s="815">
        <v>44.2453</v>
      </c>
      <c r="F141" s="851" t="s">
        <v>2146</v>
      </c>
      <c r="G141" s="815">
        <v>50.835</v>
      </c>
      <c r="H141" s="851" t="s">
        <v>2147</v>
      </c>
      <c r="I141" s="815">
        <v>53.2772</v>
      </c>
      <c r="J141" s="897" t="s">
        <v>2003</v>
      </c>
      <c r="K141" s="851"/>
      <c r="L141" s="906">
        <v>0</v>
      </c>
      <c r="M141" s="921"/>
      <c r="N141" s="906">
        <v>3.3852529668365605E-09</v>
      </c>
      <c r="O141" s="921"/>
      <c r="P141" s="908">
        <v>0.08959726718234262</v>
      </c>
      <c r="Q141" s="914"/>
      <c r="R141" s="691"/>
      <c r="S141" s="691"/>
    </row>
    <row r="142" spans="2:19" ht="13.5" customHeight="1">
      <c r="B142" s="827" t="s">
        <v>20</v>
      </c>
      <c r="C142" s="889">
        <v>57.7808</v>
      </c>
      <c r="D142" s="874" t="s">
        <v>2148</v>
      </c>
      <c r="E142" s="889">
        <v>65.8305</v>
      </c>
      <c r="F142" s="874" t="s">
        <v>2149</v>
      </c>
      <c r="G142" s="889">
        <v>70.0817</v>
      </c>
      <c r="H142" s="874" t="s">
        <v>2150</v>
      </c>
      <c r="I142" s="889">
        <v>66.7282</v>
      </c>
      <c r="J142" s="909" t="s">
        <v>2004</v>
      </c>
      <c r="K142" s="874"/>
      <c r="L142" s="911">
        <v>8.573956833402008E-08</v>
      </c>
      <c r="M142" s="922"/>
      <c r="N142" s="911">
        <v>0.4765227837524195</v>
      </c>
      <c r="O142" s="922"/>
      <c r="P142" s="913">
        <v>0.01002081768155505</v>
      </c>
      <c r="Q142" s="914"/>
      <c r="R142" s="691"/>
      <c r="S142" s="691"/>
    </row>
    <row r="143" spans="2:19" ht="12.75" customHeight="1">
      <c r="B143" s="51" t="s">
        <v>250</v>
      </c>
      <c r="C143" s="1750" t="s">
        <v>319</v>
      </c>
      <c r="D143" s="1750"/>
      <c r="E143" s="1750"/>
      <c r="F143" s="1750"/>
      <c r="G143" s="1750"/>
      <c r="H143" s="1750"/>
      <c r="I143" s="1750"/>
      <c r="J143" s="1750"/>
      <c r="K143" s="1750"/>
      <c r="L143" s="1750"/>
      <c r="M143" s="1750"/>
      <c r="N143" s="1750"/>
      <c r="O143" s="1750"/>
      <c r="P143" s="1750"/>
      <c r="Q143" s="885"/>
      <c r="R143" s="765"/>
      <c r="S143" s="765"/>
    </row>
    <row r="144" spans="2:19" ht="12.75" customHeight="1">
      <c r="B144" s="51"/>
      <c r="C144" s="1750" t="s">
        <v>3564</v>
      </c>
      <c r="D144" s="1750"/>
      <c r="E144" s="1750"/>
      <c r="F144" s="1750"/>
      <c r="G144" s="1750"/>
      <c r="H144" s="1750"/>
      <c r="I144" s="1750"/>
      <c r="J144" s="1750"/>
      <c r="K144" s="885"/>
      <c r="L144" s="885"/>
      <c r="M144" s="885"/>
      <c r="N144" s="885"/>
      <c r="O144" s="885"/>
      <c r="P144" s="885"/>
      <c r="Q144" s="885"/>
      <c r="R144" s="737"/>
      <c r="S144" s="737"/>
    </row>
    <row r="145" spans="2:17" ht="15" customHeight="1">
      <c r="B145" s="33" t="s">
        <v>320</v>
      </c>
      <c r="C145" s="839" t="s">
        <v>1839</v>
      </c>
      <c r="D145" s="807"/>
      <c r="E145" s="807"/>
      <c r="F145" s="807"/>
      <c r="G145" s="807"/>
      <c r="H145" s="807"/>
      <c r="I145" s="807"/>
      <c r="J145" s="807"/>
      <c r="K145" s="807"/>
      <c r="L145" s="807"/>
      <c r="M145" s="807"/>
      <c r="N145" s="807"/>
      <c r="O145" s="807"/>
      <c r="P145" s="807"/>
      <c r="Q145" s="807"/>
    </row>
    <row r="146" spans="2:17" ht="26.25" customHeight="1">
      <c r="B146" s="923" t="s">
        <v>321</v>
      </c>
      <c r="C146" s="34"/>
      <c r="D146" s="34"/>
      <c r="E146" s="841"/>
      <c r="F146" s="841"/>
      <c r="G146" s="841"/>
      <c r="H146" s="841"/>
      <c r="I146" s="841"/>
      <c r="J146" s="841"/>
      <c r="K146" s="841"/>
      <c r="L146" s="841"/>
      <c r="M146" s="841"/>
      <c r="N146" s="841"/>
      <c r="O146" s="841"/>
      <c r="P146" s="841"/>
      <c r="Q146" s="834"/>
    </row>
    <row r="147" spans="2:19" ht="35.25" customHeight="1">
      <c r="B147" s="1723" t="s">
        <v>322</v>
      </c>
      <c r="C147" s="1723"/>
      <c r="D147" s="1723"/>
      <c r="E147" s="1723"/>
      <c r="F147" s="1723"/>
      <c r="G147" s="1723"/>
      <c r="H147" s="1723"/>
      <c r="I147" s="1723"/>
      <c r="J147" s="888"/>
      <c r="K147" s="888"/>
      <c r="L147" s="888"/>
      <c r="M147" s="888"/>
      <c r="N147" s="888"/>
      <c r="O147" s="888"/>
      <c r="P147" s="888"/>
      <c r="Q147" s="846"/>
      <c r="R147" s="686"/>
      <c r="S147" s="686"/>
    </row>
    <row r="148" spans="2:17" ht="16.5" customHeight="1">
      <c r="B148" s="842" t="s">
        <v>323</v>
      </c>
      <c r="C148" s="824" t="s">
        <v>1936</v>
      </c>
      <c r="D148" s="824"/>
      <c r="E148" s="841"/>
      <c r="F148" s="841"/>
      <c r="G148" s="841"/>
      <c r="H148" s="841"/>
      <c r="I148" s="841"/>
      <c r="J148" s="841"/>
      <c r="K148" s="841"/>
      <c r="L148" s="841"/>
      <c r="M148" s="841"/>
      <c r="N148" s="841"/>
      <c r="O148" s="841"/>
      <c r="P148" s="841"/>
      <c r="Q148" s="841"/>
    </row>
    <row r="149" spans="2:17" ht="12.75">
      <c r="B149" s="813"/>
      <c r="C149" s="825" t="s">
        <v>324</v>
      </c>
      <c r="D149" s="825"/>
      <c r="E149" s="841"/>
      <c r="F149" s="841"/>
      <c r="G149" s="841"/>
      <c r="H149" s="841"/>
      <c r="I149" s="841"/>
      <c r="J149" s="841"/>
      <c r="K149" s="841"/>
      <c r="L149" s="841"/>
      <c r="M149" s="841"/>
      <c r="N149" s="841"/>
      <c r="O149" s="841"/>
      <c r="P149" s="841"/>
      <c r="Q149" s="841"/>
    </row>
    <row r="150" spans="2:17" ht="12.75">
      <c r="B150" s="813"/>
      <c r="C150" s="825" t="s">
        <v>325</v>
      </c>
      <c r="D150" s="825"/>
      <c r="E150" s="841"/>
      <c r="F150" s="841"/>
      <c r="G150" s="841"/>
      <c r="H150" s="841"/>
      <c r="I150" s="841"/>
      <c r="J150" s="841"/>
      <c r="K150" s="841"/>
      <c r="L150" s="841"/>
      <c r="M150" s="841"/>
      <c r="N150" s="841"/>
      <c r="O150" s="841"/>
      <c r="P150" s="841"/>
      <c r="Q150" s="841"/>
    </row>
    <row r="151" spans="2:19" ht="12.75">
      <c r="B151" s="1751" t="s">
        <v>17</v>
      </c>
      <c r="C151" s="1746" t="s">
        <v>158</v>
      </c>
      <c r="D151" s="1746"/>
      <c r="E151" s="1746" t="s">
        <v>326</v>
      </c>
      <c r="F151" s="1746"/>
      <c r="G151" s="1746" t="s">
        <v>327</v>
      </c>
      <c r="H151" s="1747"/>
      <c r="I151" s="1748"/>
      <c r="J151" s="1736"/>
      <c r="K151" s="1736"/>
      <c r="L151" s="809"/>
      <c r="M151" s="858"/>
      <c r="N151" s="809"/>
      <c r="O151" s="858"/>
      <c r="P151" s="809"/>
      <c r="Q151" s="836"/>
      <c r="R151" s="701"/>
      <c r="S151" s="701"/>
    </row>
    <row r="152" spans="2:17" ht="12.75">
      <c r="B152" s="1752"/>
      <c r="C152" s="882" t="s">
        <v>22</v>
      </c>
      <c r="D152" s="849" t="s">
        <v>23</v>
      </c>
      <c r="E152" s="882" t="s">
        <v>22</v>
      </c>
      <c r="F152" s="849" t="s">
        <v>23</v>
      </c>
      <c r="G152" s="882" t="s">
        <v>22</v>
      </c>
      <c r="H152" s="887" t="s">
        <v>23</v>
      </c>
      <c r="I152" s="886"/>
      <c r="J152" s="1756"/>
      <c r="K152" s="1756"/>
      <c r="L152" s="807"/>
      <c r="M152" s="868"/>
      <c r="N152" s="850"/>
      <c r="O152" s="868"/>
      <c r="P152" s="807"/>
      <c r="Q152" s="807"/>
    </row>
    <row r="153" spans="2:19" ht="13.5" customHeight="1">
      <c r="B153" s="872" t="s">
        <v>328</v>
      </c>
      <c r="C153" s="891">
        <v>49.2162</v>
      </c>
      <c r="D153" s="873" t="s">
        <v>1987</v>
      </c>
      <c r="E153" s="891">
        <v>46.6462</v>
      </c>
      <c r="F153" s="873" t="s">
        <v>1988</v>
      </c>
      <c r="G153" s="891">
        <v>51.594</v>
      </c>
      <c r="H153" s="915" t="s">
        <v>1989</v>
      </c>
      <c r="I153" s="904"/>
      <c r="J153" s="1749"/>
      <c r="K153" s="1749"/>
      <c r="L153" s="818"/>
      <c r="M153" s="851"/>
      <c r="N153" s="916"/>
      <c r="O153" s="851"/>
      <c r="P153" s="818"/>
      <c r="Q153" s="818"/>
      <c r="R153" s="693"/>
      <c r="S153" s="693"/>
    </row>
    <row r="154" spans="2:19" ht="13.5" customHeight="1">
      <c r="B154" s="876" t="s">
        <v>31</v>
      </c>
      <c r="C154" s="817"/>
      <c r="D154" s="851"/>
      <c r="E154" s="817"/>
      <c r="F154" s="851"/>
      <c r="G154" s="817"/>
      <c r="H154" s="897"/>
      <c r="I154" s="904"/>
      <c r="J154" s="1749"/>
      <c r="K154" s="1749"/>
      <c r="L154" s="818"/>
      <c r="M154" s="851"/>
      <c r="N154" s="916"/>
      <c r="O154" s="851"/>
      <c r="P154" s="818"/>
      <c r="Q154" s="817"/>
      <c r="R154" s="692"/>
      <c r="S154" s="692"/>
    </row>
    <row r="155" spans="2:19" ht="13.5" customHeight="1">
      <c r="B155" s="826" t="s">
        <v>44</v>
      </c>
      <c r="C155" s="815">
        <v>44.5</v>
      </c>
      <c r="D155" s="917" t="s">
        <v>2151</v>
      </c>
      <c r="E155" s="815">
        <v>42.9</v>
      </c>
      <c r="F155" s="917" t="s">
        <v>2152</v>
      </c>
      <c r="G155" s="815">
        <v>46</v>
      </c>
      <c r="H155" s="918" t="s">
        <v>2153</v>
      </c>
      <c r="I155" s="904"/>
      <c r="J155" s="1749"/>
      <c r="K155" s="1749"/>
      <c r="L155" s="818"/>
      <c r="M155" s="851"/>
      <c r="N155" s="916"/>
      <c r="O155" s="851"/>
      <c r="P155" s="818"/>
      <c r="Q155" s="818"/>
      <c r="R155" s="693"/>
      <c r="S155" s="693"/>
    </row>
    <row r="156" spans="2:19" ht="13.5" customHeight="1">
      <c r="B156" s="826" t="s">
        <v>50</v>
      </c>
      <c r="C156" s="815">
        <v>47.8</v>
      </c>
      <c r="D156" s="917" t="s">
        <v>2154</v>
      </c>
      <c r="E156" s="815">
        <v>45.4</v>
      </c>
      <c r="F156" s="917" t="s">
        <v>2155</v>
      </c>
      <c r="G156" s="815">
        <v>50.4</v>
      </c>
      <c r="H156" s="918" t="s">
        <v>2156</v>
      </c>
      <c r="I156" s="904"/>
      <c r="J156" s="1749"/>
      <c r="K156" s="1749"/>
      <c r="L156" s="818"/>
      <c r="M156" s="851"/>
      <c r="N156" s="916"/>
      <c r="O156" s="851"/>
      <c r="P156" s="818"/>
      <c r="Q156" s="818"/>
      <c r="R156" s="693"/>
      <c r="S156" s="693"/>
    </row>
    <row r="157" spans="2:19" ht="13.5" customHeight="1">
      <c r="B157" s="826" t="s">
        <v>56</v>
      </c>
      <c r="C157" s="815">
        <v>48</v>
      </c>
      <c r="D157" s="917" t="s">
        <v>2157</v>
      </c>
      <c r="E157" s="815">
        <v>51.4</v>
      </c>
      <c r="F157" s="917" t="s">
        <v>2158</v>
      </c>
      <c r="G157" s="815">
        <v>45.1</v>
      </c>
      <c r="H157" s="918" t="s">
        <v>2159</v>
      </c>
      <c r="I157" s="904"/>
      <c r="J157" s="1749"/>
      <c r="K157" s="1749"/>
      <c r="L157" s="818"/>
      <c r="M157" s="851"/>
      <c r="N157" s="916"/>
      <c r="O157" s="851"/>
      <c r="P157" s="818"/>
      <c r="Q157" s="818"/>
      <c r="R157" s="693"/>
      <c r="S157" s="693"/>
    </row>
    <row r="158" spans="2:19" ht="13.5" customHeight="1">
      <c r="B158" s="826" t="s">
        <v>62</v>
      </c>
      <c r="C158" s="815">
        <v>48.9</v>
      </c>
      <c r="D158" s="917" t="s">
        <v>2160</v>
      </c>
      <c r="E158" s="815">
        <v>42.3</v>
      </c>
      <c r="F158" s="917" t="s">
        <v>2161</v>
      </c>
      <c r="G158" s="815">
        <v>54.8</v>
      </c>
      <c r="H158" s="918" t="s">
        <v>2162</v>
      </c>
      <c r="I158" s="904"/>
      <c r="J158" s="1749"/>
      <c r="K158" s="1749"/>
      <c r="L158" s="818"/>
      <c r="M158" s="851"/>
      <c r="N158" s="916"/>
      <c r="O158" s="851"/>
      <c r="P158" s="818"/>
      <c r="Q158" s="818"/>
      <c r="R158" s="693"/>
      <c r="S158" s="693"/>
    </row>
    <row r="159" spans="2:19" ht="13.5" customHeight="1">
      <c r="B159" s="826" t="s">
        <v>68</v>
      </c>
      <c r="C159" s="815">
        <v>61</v>
      </c>
      <c r="D159" s="917" t="s">
        <v>2163</v>
      </c>
      <c r="E159" s="815">
        <v>53.6</v>
      </c>
      <c r="F159" s="917" t="s">
        <v>2164</v>
      </c>
      <c r="G159" s="815">
        <v>67.6</v>
      </c>
      <c r="H159" s="918" t="s">
        <v>2165</v>
      </c>
      <c r="I159" s="904"/>
      <c r="J159" s="1749"/>
      <c r="K159" s="1749"/>
      <c r="L159" s="818"/>
      <c r="M159" s="851"/>
      <c r="N159" s="916"/>
      <c r="O159" s="851"/>
      <c r="P159" s="818"/>
      <c r="Q159" s="818"/>
      <c r="R159" s="693"/>
      <c r="S159" s="693"/>
    </row>
    <row r="160" spans="2:19" ht="13.5" customHeight="1">
      <c r="B160" s="826" t="s">
        <v>74</v>
      </c>
      <c r="C160" s="815">
        <v>58.3</v>
      </c>
      <c r="D160" s="917" t="s">
        <v>2166</v>
      </c>
      <c r="E160" s="815">
        <v>55.1</v>
      </c>
      <c r="F160" s="917" t="s">
        <v>2167</v>
      </c>
      <c r="G160" s="815">
        <v>60.6</v>
      </c>
      <c r="H160" s="918" t="s">
        <v>2168</v>
      </c>
      <c r="I160" s="904"/>
      <c r="J160" s="1749"/>
      <c r="K160" s="1749"/>
      <c r="L160" s="818"/>
      <c r="M160" s="851"/>
      <c r="N160" s="916"/>
      <c r="O160" s="851"/>
      <c r="P160" s="818"/>
      <c r="Q160" s="818"/>
      <c r="R160" s="693"/>
      <c r="S160" s="693"/>
    </row>
    <row r="161" spans="2:19" ht="13.5" customHeight="1">
      <c r="B161" s="826" t="s">
        <v>80</v>
      </c>
      <c r="C161" s="815">
        <v>55.4</v>
      </c>
      <c r="D161" s="917" t="s">
        <v>2169</v>
      </c>
      <c r="E161" s="815">
        <v>46.9</v>
      </c>
      <c r="F161" s="917" t="s">
        <v>2170</v>
      </c>
      <c r="G161" s="815">
        <v>64.2</v>
      </c>
      <c r="H161" s="918" t="s">
        <v>2171</v>
      </c>
      <c r="I161" s="904"/>
      <c r="J161" s="1749"/>
      <c r="K161" s="1749"/>
      <c r="L161" s="818"/>
      <c r="M161" s="851"/>
      <c r="N161" s="916"/>
      <c r="O161" s="851"/>
      <c r="P161" s="818"/>
      <c r="Q161" s="818"/>
      <c r="R161" s="693"/>
      <c r="S161" s="693"/>
    </row>
    <row r="162" spans="2:19" ht="13.5" customHeight="1">
      <c r="B162" s="877" t="s">
        <v>111</v>
      </c>
      <c r="C162" s="817"/>
      <c r="D162" s="851"/>
      <c r="E162" s="817"/>
      <c r="F162" s="851"/>
      <c r="G162" s="817"/>
      <c r="H162" s="897"/>
      <c r="I162" s="904"/>
      <c r="J162" s="1749"/>
      <c r="K162" s="1749"/>
      <c r="L162" s="818"/>
      <c r="M162" s="851"/>
      <c r="N162" s="916"/>
      <c r="O162" s="851"/>
      <c r="P162" s="818"/>
      <c r="Q162" s="817"/>
      <c r="R162" s="692"/>
      <c r="S162" s="692"/>
    </row>
    <row r="163" spans="2:19" ht="13.5" customHeight="1">
      <c r="B163" s="878" t="s">
        <v>112</v>
      </c>
      <c r="C163" s="815">
        <v>64.4</v>
      </c>
      <c r="D163" s="917" t="s">
        <v>2172</v>
      </c>
      <c r="E163" s="815">
        <v>66.9</v>
      </c>
      <c r="F163" s="917" t="s">
        <v>2173</v>
      </c>
      <c r="G163" s="815">
        <v>61.5</v>
      </c>
      <c r="H163" s="918" t="s">
        <v>2174</v>
      </c>
      <c r="I163" s="904"/>
      <c r="J163" s="1749"/>
      <c r="K163" s="1749"/>
      <c r="L163" s="818"/>
      <c r="M163" s="851"/>
      <c r="N163" s="916"/>
      <c r="O163" s="851"/>
      <c r="P163" s="818"/>
      <c r="Q163" s="818"/>
      <c r="R163" s="693"/>
      <c r="S163" s="693"/>
    </row>
    <row r="164" spans="2:19" ht="13.5" customHeight="1">
      <c r="B164" s="878" t="s">
        <v>118</v>
      </c>
      <c r="C164" s="815">
        <v>53.3</v>
      </c>
      <c r="D164" s="917" t="s">
        <v>2175</v>
      </c>
      <c r="E164" s="815">
        <v>49</v>
      </c>
      <c r="F164" s="917" t="s">
        <v>2176</v>
      </c>
      <c r="G164" s="815">
        <v>58.3</v>
      </c>
      <c r="H164" s="918" t="s">
        <v>2177</v>
      </c>
      <c r="I164" s="904"/>
      <c r="J164" s="1749"/>
      <c r="K164" s="1749"/>
      <c r="L164" s="818"/>
      <c r="M164" s="851"/>
      <c r="N164" s="916"/>
      <c r="O164" s="851"/>
      <c r="P164" s="818"/>
      <c r="Q164" s="818"/>
      <c r="R164" s="693"/>
      <c r="S164" s="693"/>
    </row>
    <row r="165" spans="2:19" ht="13.5" customHeight="1">
      <c r="B165" s="878" t="s">
        <v>124</v>
      </c>
      <c r="C165" s="815">
        <v>51.8</v>
      </c>
      <c r="D165" s="917" t="s">
        <v>2178</v>
      </c>
      <c r="E165" s="815">
        <v>49</v>
      </c>
      <c r="F165" s="917" t="s">
        <v>2179</v>
      </c>
      <c r="G165" s="815">
        <v>55</v>
      </c>
      <c r="H165" s="918" t="s">
        <v>2180</v>
      </c>
      <c r="I165" s="904"/>
      <c r="J165" s="1749"/>
      <c r="K165" s="1749"/>
      <c r="L165" s="818"/>
      <c r="M165" s="851"/>
      <c r="N165" s="916"/>
      <c r="O165" s="851"/>
      <c r="P165" s="818"/>
      <c r="Q165" s="818"/>
      <c r="R165" s="693"/>
      <c r="S165" s="693"/>
    </row>
    <row r="166" spans="2:19" ht="13.5" customHeight="1">
      <c r="B166" s="878" t="s">
        <v>130</v>
      </c>
      <c r="C166" s="815">
        <v>48.2</v>
      </c>
      <c r="D166" s="917" t="s">
        <v>2181</v>
      </c>
      <c r="E166" s="815">
        <v>43.8</v>
      </c>
      <c r="F166" s="917" t="s">
        <v>2182</v>
      </c>
      <c r="G166" s="815">
        <v>52.3</v>
      </c>
      <c r="H166" s="918" t="s">
        <v>2183</v>
      </c>
      <c r="I166" s="904"/>
      <c r="J166" s="1749"/>
      <c r="K166" s="1749"/>
      <c r="L166" s="818"/>
      <c r="M166" s="851"/>
      <c r="N166" s="916"/>
      <c r="O166" s="851"/>
      <c r="P166" s="818"/>
      <c r="Q166" s="818"/>
      <c r="R166" s="693"/>
      <c r="S166" s="693"/>
    </row>
    <row r="167" spans="2:19" ht="13.5" customHeight="1">
      <c r="B167" s="879" t="s">
        <v>136</v>
      </c>
      <c r="C167" s="889">
        <v>45</v>
      </c>
      <c r="D167" s="896" t="s">
        <v>2184</v>
      </c>
      <c r="E167" s="889">
        <v>42.2</v>
      </c>
      <c r="F167" s="896" t="s">
        <v>2185</v>
      </c>
      <c r="G167" s="889">
        <v>47.2</v>
      </c>
      <c r="H167" s="919" t="s">
        <v>2186</v>
      </c>
      <c r="I167" s="904"/>
      <c r="J167" s="1749"/>
      <c r="K167" s="1749"/>
      <c r="L167" s="818"/>
      <c r="M167" s="851"/>
      <c r="N167" s="916"/>
      <c r="O167" s="851"/>
      <c r="P167" s="818"/>
      <c r="Q167" s="818"/>
      <c r="R167" s="693"/>
      <c r="S167" s="693"/>
    </row>
    <row r="168" spans="2:19" ht="12.75">
      <c r="B168" s="34" t="s">
        <v>365</v>
      </c>
      <c r="C168" s="846"/>
      <c r="D168" s="846"/>
      <c r="E168" s="812"/>
      <c r="F168" s="812"/>
      <c r="G168" s="814"/>
      <c r="H168" s="846"/>
      <c r="I168" s="846"/>
      <c r="J168" s="812"/>
      <c r="K168" s="812"/>
      <c r="L168" s="812"/>
      <c r="M168" s="812"/>
      <c r="N168" s="841"/>
      <c r="O168" s="812"/>
      <c r="P168" s="846"/>
      <c r="Q168" s="846"/>
      <c r="R168" s="686"/>
      <c r="S168" s="686"/>
    </row>
    <row r="169" spans="2:19" ht="12.75">
      <c r="B169" s="34" t="s">
        <v>143</v>
      </c>
      <c r="C169" s="846"/>
      <c r="D169" s="846"/>
      <c r="E169" s="812"/>
      <c r="F169" s="812"/>
      <c r="G169" s="814"/>
      <c r="H169" s="846"/>
      <c r="I169" s="846"/>
      <c r="J169" s="812"/>
      <c r="K169" s="812"/>
      <c r="L169" s="812"/>
      <c r="M169" s="812"/>
      <c r="N169" s="841"/>
      <c r="O169" s="812"/>
      <c r="P169" s="846"/>
      <c r="Q169" s="846"/>
      <c r="R169" s="686"/>
      <c r="S169" s="686"/>
    </row>
  </sheetData>
  <sheetProtection/>
  <mergeCells count="83">
    <mergeCell ref="J17:K17"/>
    <mergeCell ref="J18:K18"/>
    <mergeCell ref="J19:K19"/>
    <mergeCell ref="J167:K167"/>
    <mergeCell ref="J163:K163"/>
    <mergeCell ref="J164:K164"/>
    <mergeCell ref="J165:K165"/>
    <mergeCell ref="J166:K166"/>
    <mergeCell ref="J20:K20"/>
    <mergeCell ref="J153:K153"/>
    <mergeCell ref="B1:P1"/>
    <mergeCell ref="C4:J6"/>
    <mergeCell ref="B11:P11"/>
    <mergeCell ref="B15:B16"/>
    <mergeCell ref="C15:D15"/>
    <mergeCell ref="E15:F15"/>
    <mergeCell ref="G15:H15"/>
    <mergeCell ref="I15:K15"/>
    <mergeCell ref="J16:K16"/>
    <mergeCell ref="J154:K154"/>
    <mergeCell ref="J155:K155"/>
    <mergeCell ref="J157:K157"/>
    <mergeCell ref="J158:K158"/>
    <mergeCell ref="J162:K162"/>
    <mergeCell ref="J159:K159"/>
    <mergeCell ref="J160:K160"/>
    <mergeCell ref="J161:K161"/>
    <mergeCell ref="J156:K156"/>
    <mergeCell ref="C144:J144"/>
    <mergeCell ref="B147:I147"/>
    <mergeCell ref="B151:B152"/>
    <mergeCell ref="C151:D151"/>
    <mergeCell ref="E151:F151"/>
    <mergeCell ref="G151:H151"/>
    <mergeCell ref="I151:K151"/>
    <mergeCell ref="J152:K152"/>
    <mergeCell ref="R109:S109"/>
    <mergeCell ref="C109:J109"/>
    <mergeCell ref="K109:P109"/>
    <mergeCell ref="C110:D110"/>
    <mergeCell ref="E110:F110"/>
    <mergeCell ref="G110:H110"/>
    <mergeCell ref="I110:J110"/>
    <mergeCell ref="C143:P143"/>
    <mergeCell ref="C108:P108"/>
    <mergeCell ref="C100:Q100"/>
    <mergeCell ref="B104:P104"/>
    <mergeCell ref="B105:P105"/>
    <mergeCell ref="B106:P106"/>
    <mergeCell ref="B109:B110"/>
    <mergeCell ref="R76:S76"/>
    <mergeCell ref="C77:D77"/>
    <mergeCell ref="E77:F77"/>
    <mergeCell ref="G77:H77"/>
    <mergeCell ref="I77:J77"/>
    <mergeCell ref="C76:J76"/>
    <mergeCell ref="K76:P76"/>
    <mergeCell ref="J35:K35"/>
    <mergeCell ref="J39:K39"/>
    <mergeCell ref="B44:P44"/>
    <mergeCell ref="C99:P99"/>
    <mergeCell ref="B72:P72"/>
    <mergeCell ref="B68:H68"/>
    <mergeCell ref="B73:P73"/>
    <mergeCell ref="C75:P75"/>
    <mergeCell ref="B76:B77"/>
    <mergeCell ref="B67:H67"/>
    <mergeCell ref="J31:K31"/>
    <mergeCell ref="J30:K30"/>
    <mergeCell ref="J32:K32"/>
    <mergeCell ref="J33:K33"/>
    <mergeCell ref="J34:K34"/>
    <mergeCell ref="J28:K28"/>
    <mergeCell ref="J36:K36"/>
    <mergeCell ref="J37:K37"/>
    <mergeCell ref="J38:K38"/>
    <mergeCell ref="J29:K29"/>
    <mergeCell ref="J22:K22"/>
    <mergeCell ref="J23:K23"/>
    <mergeCell ref="J24:K24"/>
    <mergeCell ref="J25:K25"/>
    <mergeCell ref="J26:K26"/>
    <mergeCell ref="J27:K27"/>
  </mergeCells>
  <conditionalFormatting sqref="L79 L81:L82 L84:L86 L96:L98 N79 N81:N82 N84:N86 N96:N98 P79 P81:P82 P84:P86 P88:P90 P92:P94 P96:P98">
    <cfRule type="cellIs" priority="2" dxfId="0" operator="lessThan">
      <formula>0.05</formula>
    </cfRule>
  </conditionalFormatting>
  <conditionalFormatting sqref="L112 L114:L115 L117:L118 L120:L126 L128:L130 L140:L142 N112 N114:N115 N117:N118 N120:N126 N128:N130 N140:N142 P112 P114:P115 P117:P118 P120:P126 P128:P130 P132:P134 P136:P138 P140:P142">
    <cfRule type="cellIs" priority="1" dxfId="0" operator="lessThan">
      <formula>0.05</formula>
    </cfRule>
  </conditionalFormatting>
  <printOptions/>
  <pageMargins left="0.7" right="0.7" top="0.75" bottom="0.75" header="0.3" footer="0.3"/>
  <pageSetup fitToHeight="0" fitToWidth="1" horizontalDpi="600" verticalDpi="600" orientation="landscape" paperSize="9" scale="76" r:id="rId1"/>
  <rowBreaks count="4" manualBreakCount="4">
    <brk id="42" min="1" max="16" man="1"/>
    <brk id="70" min="1" max="16" man="1"/>
    <brk id="102" min="1" max="16" man="1"/>
    <brk id="145"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John Gao</cp:lastModifiedBy>
  <cp:lastPrinted>2014-01-07T02:38:59Z</cp:lastPrinted>
  <dcterms:created xsi:type="dcterms:W3CDTF">2012-12-20T06:10:55Z</dcterms:created>
  <dcterms:modified xsi:type="dcterms:W3CDTF">2014-07-01T20:36:23Z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