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995" yWindow="0" windowWidth="16605" windowHeight="9435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_FilterDatabase" localSheetId="0" hidden="1">Travel!$A$19:$F$19</definedName>
    <definedName name="_xlnm.Print_Area" localSheetId="1">'Hospitality provided'!$A$1:$E$18</definedName>
    <definedName name="_xlnm.Print_Area" localSheetId="3">Other!$A$1:$E$11</definedName>
    <definedName name="_xlnm.Print_Area" localSheetId="0">Travel!$A$1:$F$51</definedName>
  </definedNames>
  <calcPr calcId="125725" iterate="1" iterateCount="1"/>
</workbook>
</file>

<file path=xl/calcChain.xml><?xml version="1.0" encoding="utf-8"?>
<calcChain xmlns="http://schemas.openxmlformats.org/spreadsheetml/2006/main">
  <c r="B49" i="1"/>
  <c r="B41"/>
  <c r="B39"/>
  <c r="B26" l="1"/>
  <c r="B38"/>
  <c r="B34"/>
  <c r="B37"/>
  <c r="B36"/>
  <c r="B2" i="3"/>
  <c r="B1"/>
  <c r="D2"/>
  <c r="D2" i="4"/>
  <c r="B2"/>
  <c r="B1"/>
  <c r="B2" i="2"/>
  <c r="B1"/>
  <c r="D2"/>
  <c r="B10"/>
  <c r="B10" i="3"/>
  <c r="B35" i="1"/>
  <c r="B27" l="1"/>
  <c r="B50" s="1"/>
</calcChain>
</file>

<file path=xl/sharedStrings.xml><?xml version="1.0" encoding="utf-8"?>
<sst xmlns="http://schemas.openxmlformats.org/spreadsheetml/2006/main" count="182" uniqueCount="72">
  <si>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</si>
  <si>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</si>
  <si>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</si>
  <si>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</si>
  <si>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</si>
  <si>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</si>
  <si>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</si>
  <si>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</si>
  <si>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</si>
  <si>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</si>
  <si>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</si>
  <si>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</si>
  <si>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</si>
  <si>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</si>
  <si>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</si>
  <si>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</si>
  <si>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</si>
  <si>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</si>
  <si>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</si>
  <si>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</si>
  <si>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</si>
  <si>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</si>
  <si>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</si>
  <si>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</si>
  <si>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</si>
  <si>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</si>
  <si>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</si>
  <si>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</si>
  <si>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</si>
  <si>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</si>
  <si>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</si>
  <si>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</si>
  <si>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Gifts and hospitality*</t>
  </si>
  <si>
    <t>Total hospitality expenses 
for the six months</t>
  </si>
  <si>
    <t>Total hospitality and gifts received
for the six months</t>
  </si>
  <si>
    <t>HEALTH PROMOTION AGENCY</t>
  </si>
  <si>
    <t>CLIVE NELSON</t>
  </si>
  <si>
    <t>Taxi</t>
  </si>
  <si>
    <t>Nil</t>
  </si>
  <si>
    <t>Total travel expenses for the 12 months</t>
  </si>
  <si>
    <t>Total other expenses for the 12-monthly period</t>
  </si>
  <si>
    <t>Parking</t>
  </si>
  <si>
    <t>* include items such as meals, tickets to events, gifts from overseas counterparts, travel or accomodation</t>
  </si>
  <si>
    <t xml:space="preserve"> (including that accepted by immediate family members).</t>
  </si>
  <si>
    <t>01/07/2014 - 30/06/2015</t>
  </si>
  <si>
    <t>Wellington</t>
  </si>
  <si>
    <t>Christchurch</t>
  </si>
  <si>
    <t>Auckland</t>
  </si>
  <si>
    <t>Oct 14</t>
  </si>
  <si>
    <t>Flight and booking fees</t>
  </si>
  <si>
    <t>Wellington/Auckland</t>
  </si>
  <si>
    <t>Auckland/Wellington/Auckland</t>
  </si>
  <si>
    <t>Auckland/Christchurch/Auckland</t>
  </si>
  <si>
    <t>Attend Pacific Advisory Group meeting</t>
  </si>
  <si>
    <t>Wellington/Christchurch/Auckland</t>
  </si>
  <si>
    <t>Wellington/Auckland/Wellington</t>
  </si>
  <si>
    <t>Flight, taxis and booking fees</t>
  </si>
  <si>
    <t>Flight, taxi and booking fees</t>
  </si>
  <si>
    <t>Meetings</t>
  </si>
  <si>
    <t>Sit on Interview panel (MOH)</t>
  </si>
  <si>
    <t>Meetings with clinicians and local council</t>
  </si>
  <si>
    <t>Meetings and ACC/NZRL launch</t>
  </si>
  <si>
    <t>Research and ministerial meetings</t>
  </si>
  <si>
    <t>South Island Health Partnership</t>
  </si>
  <si>
    <t>Youth Mental Health meeting</t>
  </si>
  <si>
    <t>Health Sector Forum</t>
  </si>
  <si>
    <t>Venue Hire</t>
  </si>
  <si>
    <t>Board meeting offsite due power outage in Auckland office</t>
  </si>
  <si>
    <t>Flight taxi and booking fees</t>
  </si>
  <si>
    <t>Beverage</t>
  </si>
  <si>
    <t xml:space="preserve">Juniper </t>
  </si>
  <si>
    <t>Lunch meeting with Chairman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</si>
</sst>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&quot;$&quot;#,##0.00"/>
  </numFmts>
  <fonts count="1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62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1" fillId="0" borderId="16" xfId="0" applyFont="1" applyBorder="1" applyAlignment="1">
      <alignment wrapText="1"/>
    </xf>
    <xf numFmtId="0" fontId="4" fillId="0" borderId="15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7" fontId="1" fillId="0" borderId="15" xfId="0" applyNumberFormat="1" applyFont="1" applyFill="1" applyBorder="1" applyAlignment="1">
      <alignment vertical="center" wrapText="1" readingOrder="1"/>
    </xf>
    <xf numFmtId="0" fontId="6" fillId="0" borderId="3" xfId="0" applyFont="1" applyBorder="1" applyAlignment="1">
      <alignment vertical="center" wrapText="1" readingOrder="1"/>
    </xf>
    <xf numFmtId="164" fontId="1" fillId="2" borderId="0" xfId="1" applyFont="1" applyFill="1" applyBorder="1" applyAlignment="1"/>
    <xf numFmtId="0" fontId="0" fillId="0" borderId="0" xfId="0" applyFont="1" applyBorder="1" applyAlignment="1">
      <alignment horizontal="right" wrapText="1"/>
    </xf>
    <xf numFmtId="0" fontId="9" fillId="0" borderId="0" xfId="0" applyFont="1"/>
    <xf numFmtId="0" fontId="6" fillId="0" borderId="10" xfId="0" applyFont="1" applyBorder="1" applyAlignment="1"/>
    <xf numFmtId="0" fontId="0" fillId="0" borderId="10" xfId="0" applyBorder="1" applyAlignment="1">
      <alignment vertical="top"/>
    </xf>
    <xf numFmtId="0" fontId="4" fillId="0" borderId="9" xfId="0" applyFont="1" applyBorder="1" applyAlignment="1">
      <alignment horizontal="left" vertical="center" wrapText="1" readingOrder="1"/>
    </xf>
    <xf numFmtId="0" fontId="3" fillId="0" borderId="16" xfId="0" applyFont="1" applyFill="1" applyBorder="1" applyAlignment="1">
      <alignment horizontal="left" vertical="center" wrapText="1" readingOrder="1"/>
    </xf>
    <xf numFmtId="0" fontId="3" fillId="4" borderId="10" xfId="0" applyFont="1" applyFill="1" applyBorder="1" applyAlignment="1">
      <alignment horizontal="left" vertical="center" wrapText="1" readingOrder="1"/>
    </xf>
    <xf numFmtId="0" fontId="1" fillId="0" borderId="8" xfId="0" applyFont="1" applyBorder="1" applyAlignment="1">
      <alignment horizontal="left" vertical="top" wrapText="1" readingOrder="1"/>
    </xf>
    <xf numFmtId="0" fontId="3" fillId="4" borderId="5" xfId="0" applyFont="1" applyFill="1" applyBorder="1" applyAlignment="1">
      <alignment horizontal="left" vertical="center" wrapText="1" readingOrder="1"/>
    </xf>
    <xf numFmtId="0" fontId="0" fillId="0" borderId="10" xfId="0" applyBorder="1" applyAlignment="1">
      <alignment horizontal="left" vertical="top" wrapText="1" readingOrder="1"/>
    </xf>
    <xf numFmtId="0" fontId="3" fillId="3" borderId="5" xfId="0" applyFont="1" applyFill="1" applyBorder="1" applyAlignment="1">
      <alignment horizontal="left" vertical="center" wrapText="1" readingOrder="1"/>
    </xf>
    <xf numFmtId="0" fontId="3" fillId="3" borderId="8" xfId="0" applyFont="1" applyFill="1" applyBorder="1" applyAlignment="1">
      <alignment horizontal="left" vertical="top" wrapText="1" readingOrder="1"/>
    </xf>
    <xf numFmtId="0" fontId="5" fillId="5" borderId="8" xfId="0" applyFont="1" applyFill="1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top" wrapText="1" readingOrder="1"/>
    </xf>
    <xf numFmtId="0" fontId="0" fillId="0" borderId="0" xfId="0" applyAlignment="1">
      <alignment horizontal="left" vertical="top" wrapText="1" readingOrder="1"/>
    </xf>
    <xf numFmtId="0" fontId="1" fillId="0" borderId="0" xfId="0" applyFont="1" applyBorder="1" applyAlignment="1">
      <alignment horizontal="right" vertical="center" wrapText="1" readingOrder="1"/>
    </xf>
    <xf numFmtId="0" fontId="1" fillId="0" borderId="15" xfId="0" applyFont="1" applyFill="1" applyBorder="1" applyAlignment="1">
      <alignment horizontal="right" vertical="center" wrapText="1" readingOrder="1"/>
    </xf>
    <xf numFmtId="0" fontId="3" fillId="4" borderId="0" xfId="0" applyFont="1" applyFill="1" applyBorder="1" applyAlignment="1">
      <alignment horizontal="right" vertical="center" readingOrder="1"/>
    </xf>
    <xf numFmtId="0" fontId="1" fillId="0" borderId="2" xfId="0" applyFont="1" applyBorder="1" applyAlignment="1">
      <alignment horizontal="right" wrapText="1"/>
    </xf>
    <xf numFmtId="0" fontId="3" fillId="4" borderId="3" xfId="0" applyFont="1" applyFill="1" applyBorder="1" applyAlignment="1">
      <alignment horizontal="right" vertical="center" readingOrder="1"/>
    </xf>
    <xf numFmtId="0" fontId="3" fillId="3" borderId="3" xfId="0" applyFont="1" applyFill="1" applyBorder="1" applyAlignment="1">
      <alignment horizontal="right" vertical="center" readingOrder="1"/>
    </xf>
    <xf numFmtId="0" fontId="3" fillId="3" borderId="2" xfId="0" applyFont="1" applyFill="1" applyBorder="1" applyAlignment="1">
      <alignment horizontal="right" vertical="center"/>
    </xf>
    <xf numFmtId="164" fontId="1" fillId="5" borderId="2" xfId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49" fontId="9" fillId="0" borderId="0" xfId="0" applyNumberFormat="1" applyFont="1"/>
    <xf numFmtId="14" fontId="9" fillId="0" borderId="0" xfId="0" applyNumberFormat="1" applyFont="1"/>
    <xf numFmtId="0" fontId="3" fillId="4" borderId="0" xfId="0" applyFont="1" applyFill="1" applyBorder="1" applyAlignment="1">
      <alignment horizontal="left" vertical="center" readingOrder="1"/>
    </xf>
    <xf numFmtId="0" fontId="3" fillId="3" borderId="3" xfId="0" applyFont="1" applyFill="1" applyBorder="1" applyAlignment="1">
      <alignment horizontal="left" vertical="center" readingOrder="1"/>
    </xf>
    <xf numFmtId="0" fontId="1" fillId="0" borderId="2" xfId="0" applyFont="1" applyBorder="1" applyAlignment="1">
      <alignment horizontal="right" vertical="top" wrapText="1" readingOrder="1"/>
    </xf>
    <xf numFmtId="0" fontId="1" fillId="0" borderId="2" xfId="0" applyFont="1" applyBorder="1" applyAlignment="1">
      <alignment vertical="top" wrapText="1" readingOrder="1"/>
    </xf>
    <xf numFmtId="0" fontId="1" fillId="0" borderId="9" xfId="0" applyFont="1" applyBorder="1" applyAlignment="1">
      <alignment vertical="top" wrapText="1" readingOrder="1"/>
    </xf>
    <xf numFmtId="0" fontId="1" fillId="0" borderId="0" xfId="0" applyFont="1" applyBorder="1" applyAlignment="1">
      <alignment vertical="top" wrapText="1" readingOrder="1"/>
    </xf>
    <xf numFmtId="0" fontId="1" fillId="0" borderId="2" xfId="0" applyFont="1" applyFill="1" applyBorder="1" applyAlignment="1">
      <alignment horizontal="right" wrapText="1"/>
    </xf>
    <xf numFmtId="0" fontId="3" fillId="4" borderId="3" xfId="0" applyFont="1" applyFill="1" applyBorder="1" applyAlignment="1">
      <alignment horizontal="left" vertical="center" wrapText="1" readingOrder="1"/>
    </xf>
    <xf numFmtId="0" fontId="10" fillId="0" borderId="0" xfId="0" applyFont="1"/>
    <xf numFmtId="2" fontId="10" fillId="0" borderId="0" xfId="0" applyNumberFormat="1" applyFont="1" applyFill="1" applyBorder="1" applyAlignment="1">
      <alignment horizontal="right" wrapText="1"/>
    </xf>
    <xf numFmtId="2" fontId="10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10" fillId="0" borderId="7" xfId="0" applyFont="1" applyBorder="1" applyAlignment="1">
      <alignment wrapText="1"/>
    </xf>
    <xf numFmtId="14" fontId="9" fillId="0" borderId="0" xfId="0" quotePrefix="1" applyNumberFormat="1" applyFont="1" applyAlignment="1">
      <alignment horizontal="left"/>
    </xf>
    <xf numFmtId="14" fontId="9" fillId="0" borderId="0" xfId="0" quotePrefix="1" applyNumberFormat="1" applyFont="1" applyAlignment="1">
      <alignment horizontal="left" vertical="top"/>
    </xf>
    <xf numFmtId="2" fontId="10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2" fontId="1" fillId="5" borderId="3" xfId="0" applyNumberFormat="1" applyFont="1" applyFill="1" applyBorder="1" applyAlignment="1"/>
    <xf numFmtId="17" fontId="1" fillId="0" borderId="15" xfId="0" applyNumberFormat="1" applyFont="1" applyBorder="1" applyAlignment="1">
      <alignment vertical="center" wrapText="1" readingOrder="1"/>
    </xf>
    <xf numFmtId="0" fontId="6" fillId="0" borderId="0" xfId="0" applyFont="1" applyBorder="1" applyAlignment="1">
      <alignment horizontal="right" wrapText="1"/>
    </xf>
    <xf numFmtId="17" fontId="1" fillId="0" borderId="0" xfId="0" applyNumberFormat="1" applyFont="1" applyFill="1" applyBorder="1" applyAlignment="1">
      <alignment wrapText="1"/>
    </xf>
    <xf numFmtId="16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2" fontId="9" fillId="0" borderId="0" xfId="0" applyNumberFormat="1" applyFont="1" applyFill="1" applyBorder="1" applyAlignment="1">
      <alignment horizontal="right" wrapText="1"/>
    </xf>
    <xf numFmtId="164" fontId="5" fillId="5" borderId="2" xfId="1" applyFont="1" applyFill="1" applyBorder="1" applyAlignment="1">
      <alignment horizontal="right" vertical="center"/>
    </xf>
    <xf numFmtId="0" fontId="6" fillId="0" borderId="5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16" fontId="10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vertical="top" wrapText="1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5" fontId="9" fillId="0" borderId="0" xfId="0" applyNumberFormat="1" applyFont="1" applyAlignment="1">
      <alignment vertical="top"/>
    </xf>
    <xf numFmtId="0" fontId="10" fillId="0" borderId="7" xfId="0" applyFont="1" applyBorder="1" applyAlignment="1">
      <alignment vertical="top" wrapText="1"/>
    </xf>
    <xf numFmtId="2" fontId="10" fillId="0" borderId="0" xfId="0" applyNumberFormat="1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workbookViewId="0"/>
  </sheetViews>
  <sheetFormatPr defaultColWidth="9.140625" defaultRowHeight="12.75"/>
  <cols>
    <col min="1" max="1" width="24" style="99" customWidth="1"/>
    <col min="2" max="2" width="23.140625" style="110" customWidth="1"/>
    <col min="3" max="3" width="3" style="110" customWidth="1"/>
    <col min="4" max="4" width="55" style="2" customWidth="1"/>
    <col min="5" max="5" width="36.85546875" style="2" customWidth="1"/>
    <col min="6" max="6" width="36.42578125" style="2" bestFit="1" customWidth="1"/>
    <col min="7" max="8" width="9.140625" style="2"/>
    <col min="9" max="9" width="10.28515625" style="2" customWidth="1"/>
    <col min="10" max="16384" width="9.140625" style="2"/>
  </cols>
  <sheetData>
    <row r="1" spans="1:6" s="7" customFormat="1" ht="36" customHeight="1">
      <c r="A1" s="89" t="s">
        <v>30</v>
      </c>
      <c r="B1" s="100" t="s">
        <v>35</v>
      </c>
      <c r="C1" s="100"/>
      <c r="D1" s="80"/>
      <c r="E1" s="80"/>
      <c r="F1" s="72"/>
    </row>
    <row r="2" spans="1:6" s="7" customFormat="1" ht="35.25" customHeight="1">
      <c r="A2" s="90" t="s">
        <v>22</v>
      </c>
      <c r="B2" s="101" t="s">
        <v>36</v>
      </c>
      <c r="C2" s="101"/>
      <c r="D2" s="74" t="s">
        <v>23</v>
      </c>
      <c r="E2" s="82" t="s">
        <v>44</v>
      </c>
      <c r="F2" s="81"/>
    </row>
    <row r="3" spans="1:6" s="7" customFormat="1" ht="35.25" customHeight="1">
      <c r="A3" s="147" t="s">
        <v>29</v>
      </c>
      <c r="B3" s="148"/>
      <c r="C3" s="148"/>
      <c r="D3" s="148"/>
      <c r="E3" s="148"/>
      <c r="F3" s="149"/>
    </row>
    <row r="4" spans="1:6" s="8" customFormat="1" ht="15.75">
      <c r="A4" s="91" t="s">
        <v>0</v>
      </c>
      <c r="B4" s="113" t="s">
        <v>1</v>
      </c>
      <c r="C4" s="102"/>
      <c r="D4" s="9"/>
      <c r="E4" s="9"/>
      <c r="F4" s="21"/>
    </row>
    <row r="5" spans="1:6" s="118" customFormat="1" ht="25.5">
      <c r="A5" s="92" t="s">
        <v>2</v>
      </c>
      <c r="B5" s="115" t="s">
        <v>27</v>
      </c>
      <c r="C5" s="115"/>
      <c r="D5" s="116" t="s">
        <v>26</v>
      </c>
      <c r="E5" s="116" t="s">
        <v>25</v>
      </c>
      <c r="F5" s="117" t="s">
        <v>5</v>
      </c>
    </row>
    <row r="6" spans="1:6">
      <c r="B6" s="110" t="s">
        <v>38</v>
      </c>
    </row>
    <row r="7" spans="1:6" s="8" customFormat="1" ht="31.5">
      <c r="A7" s="93" t="s">
        <v>0</v>
      </c>
      <c r="B7" s="120" t="s">
        <v>24</v>
      </c>
      <c r="C7" s="104"/>
      <c r="D7" s="10"/>
      <c r="E7" s="10"/>
      <c r="F7" s="24"/>
    </row>
    <row r="8" spans="1:6" s="7" customFormat="1">
      <c r="A8" s="92" t="s">
        <v>2</v>
      </c>
      <c r="B8" s="103" t="s">
        <v>27</v>
      </c>
      <c r="C8" s="103"/>
      <c r="D8" s="3"/>
      <c r="E8" s="3"/>
      <c r="F8" s="22"/>
    </row>
    <row r="9" spans="1:6">
      <c r="A9" s="94"/>
      <c r="B9" s="85" t="s">
        <v>38</v>
      </c>
      <c r="C9" s="85"/>
      <c r="D9" s="15"/>
      <c r="E9" s="15"/>
      <c r="F9" s="23"/>
    </row>
    <row r="10" spans="1:6" s="8" customFormat="1" ht="15.75">
      <c r="A10" s="95" t="s">
        <v>6</v>
      </c>
      <c r="B10" s="114" t="s">
        <v>1</v>
      </c>
      <c r="C10" s="105"/>
      <c r="D10" s="14"/>
      <c r="E10" s="14"/>
      <c r="F10" s="25"/>
    </row>
    <row r="11" spans="1:6" s="7" customFormat="1" ht="25.5" customHeight="1">
      <c r="A11" s="92" t="s">
        <v>2</v>
      </c>
      <c r="B11" s="103" t="s">
        <v>27</v>
      </c>
      <c r="C11" s="103"/>
      <c r="D11" s="3" t="s">
        <v>7</v>
      </c>
      <c r="E11" s="3" t="s">
        <v>4</v>
      </c>
      <c r="F11" s="22" t="s">
        <v>5</v>
      </c>
    </row>
    <row r="12" spans="1:6" ht="14.25">
      <c r="A12" s="126">
        <v>41829</v>
      </c>
      <c r="B12" s="122">
        <v>8.3000000000000007</v>
      </c>
      <c r="C12" s="123"/>
      <c r="D12" s="124"/>
      <c r="E12" s="124" t="s">
        <v>69</v>
      </c>
      <c r="F12" s="125" t="s">
        <v>46</v>
      </c>
    </row>
    <row r="13" spans="1:6" ht="14.25">
      <c r="A13" s="126">
        <v>41911</v>
      </c>
      <c r="B13" s="122">
        <v>14.9</v>
      </c>
      <c r="C13" s="123"/>
      <c r="D13" s="86"/>
      <c r="E13" s="124" t="s">
        <v>37</v>
      </c>
      <c r="F13" s="125" t="s">
        <v>47</v>
      </c>
    </row>
    <row r="14" spans="1:6" ht="14.25">
      <c r="A14" s="126">
        <v>41957</v>
      </c>
      <c r="B14" s="122">
        <v>42</v>
      </c>
      <c r="C14" s="123"/>
      <c r="D14" s="86"/>
      <c r="E14" s="124" t="s">
        <v>37</v>
      </c>
      <c r="F14" s="125" t="s">
        <v>47</v>
      </c>
    </row>
    <row r="15" spans="1:6" ht="14.25">
      <c r="A15" s="126">
        <v>41964</v>
      </c>
      <c r="B15" s="122">
        <v>46</v>
      </c>
      <c r="C15" s="123"/>
      <c r="D15" s="86"/>
      <c r="E15" s="124" t="s">
        <v>37</v>
      </c>
      <c r="F15" s="125" t="s">
        <v>47</v>
      </c>
    </row>
    <row r="16" spans="1:6" ht="14.25">
      <c r="A16" s="126">
        <v>41988</v>
      </c>
      <c r="B16" s="122">
        <v>44.85</v>
      </c>
      <c r="C16" s="123"/>
      <c r="D16" s="86"/>
      <c r="E16" s="86" t="s">
        <v>37</v>
      </c>
      <c r="F16" s="125" t="s">
        <v>47</v>
      </c>
    </row>
    <row r="17" spans="1:6" ht="14.25">
      <c r="A17" s="126">
        <v>42055</v>
      </c>
      <c r="B17" s="122">
        <v>39</v>
      </c>
      <c r="C17" s="123"/>
      <c r="D17" s="86"/>
      <c r="E17" s="86" t="s">
        <v>37</v>
      </c>
      <c r="F17" s="125" t="s">
        <v>47</v>
      </c>
    </row>
    <row r="18" spans="1:6" s="8" customFormat="1" ht="30">
      <c r="A18" s="96" t="s">
        <v>8</v>
      </c>
      <c r="B18" s="6" t="s">
        <v>24</v>
      </c>
      <c r="C18" s="106"/>
      <c r="D18" s="6"/>
      <c r="E18" s="6"/>
      <c r="F18" s="26"/>
    </row>
    <row r="19" spans="1:6" s="7" customFormat="1">
      <c r="A19" s="92" t="s">
        <v>2</v>
      </c>
      <c r="B19" s="119" t="s">
        <v>27</v>
      </c>
      <c r="C19" s="103"/>
      <c r="D19" s="3"/>
      <c r="E19" s="3"/>
      <c r="F19" s="22"/>
    </row>
    <row r="20" spans="1:6" s="124" customFormat="1" ht="14.25">
      <c r="A20" s="126">
        <v>41823</v>
      </c>
      <c r="B20" s="122">
        <v>38.387</v>
      </c>
      <c r="C20" s="123"/>
      <c r="D20" s="86"/>
      <c r="E20" s="124" t="s">
        <v>37</v>
      </c>
      <c r="F20" s="86" t="s">
        <v>45</v>
      </c>
    </row>
    <row r="21" spans="1:6" s="124" customFormat="1" ht="14.25">
      <c r="A21" s="126">
        <v>41827</v>
      </c>
      <c r="B21" s="122">
        <v>22.654999999999998</v>
      </c>
      <c r="C21" s="123"/>
      <c r="D21" s="86"/>
      <c r="E21" s="124" t="s">
        <v>37</v>
      </c>
      <c r="F21" s="86" t="s">
        <v>47</v>
      </c>
    </row>
    <row r="22" spans="1:6" s="124" customFormat="1" ht="14.25">
      <c r="A22" s="126">
        <v>41829</v>
      </c>
      <c r="B22" s="122">
        <v>31.130499999999998</v>
      </c>
      <c r="C22" s="123"/>
      <c r="D22" s="86"/>
      <c r="E22" s="124" t="s">
        <v>37</v>
      </c>
      <c r="F22" s="86" t="s">
        <v>45</v>
      </c>
    </row>
    <row r="23" spans="1:6" s="124" customFormat="1" ht="14.25">
      <c r="A23" s="126">
        <v>41829</v>
      </c>
      <c r="B23" s="122">
        <v>34.982999999999997</v>
      </c>
      <c r="C23" s="123"/>
      <c r="D23" s="86"/>
      <c r="E23" s="124" t="s">
        <v>37</v>
      </c>
      <c r="F23" s="86" t="s">
        <v>45</v>
      </c>
    </row>
    <row r="24" spans="1:6" s="124" customFormat="1" ht="14.25">
      <c r="A24" s="126">
        <v>41831</v>
      </c>
      <c r="B24" s="122">
        <v>41.1355</v>
      </c>
      <c r="C24" s="123"/>
      <c r="D24" s="86"/>
      <c r="E24" s="124" t="s">
        <v>37</v>
      </c>
      <c r="F24" s="86" t="s">
        <v>45</v>
      </c>
    </row>
    <row r="25" spans="1:6" s="124" customFormat="1" ht="14.25">
      <c r="A25" s="126">
        <v>41831</v>
      </c>
      <c r="B25" s="139">
        <v>72.599499999999992</v>
      </c>
      <c r="C25" s="123"/>
      <c r="D25" s="86"/>
      <c r="E25" s="124" t="s">
        <v>37</v>
      </c>
      <c r="F25" s="86" t="s">
        <v>47</v>
      </c>
    </row>
    <row r="26" spans="1:6" s="124" customFormat="1" ht="14.25">
      <c r="A26" s="126">
        <v>41831</v>
      </c>
      <c r="B26" s="122">
        <f>115+17.25+6.9+34.11</f>
        <v>173.26</v>
      </c>
      <c r="C26" s="123"/>
      <c r="D26" s="111" t="s">
        <v>59</v>
      </c>
      <c r="E26" s="86" t="s">
        <v>57</v>
      </c>
      <c r="F26" s="86" t="s">
        <v>50</v>
      </c>
    </row>
    <row r="27" spans="1:6" s="124" customFormat="1" ht="14.25">
      <c r="A27" s="126">
        <v>41878</v>
      </c>
      <c r="B27" s="122">
        <f>139+5.75</f>
        <v>144.75</v>
      </c>
      <c r="C27" s="123"/>
      <c r="D27" s="111" t="s">
        <v>58</v>
      </c>
      <c r="E27" s="124" t="s">
        <v>49</v>
      </c>
      <c r="F27" s="86" t="s">
        <v>50</v>
      </c>
    </row>
    <row r="28" spans="1:6" s="124" customFormat="1" ht="14.25">
      <c r="A28" s="126">
        <v>41890</v>
      </c>
      <c r="B28" s="122">
        <v>15.3985</v>
      </c>
      <c r="C28" s="123"/>
      <c r="D28" s="86"/>
      <c r="E28" s="124" t="s">
        <v>37</v>
      </c>
      <c r="F28" s="86" t="s">
        <v>47</v>
      </c>
    </row>
    <row r="29" spans="1:6" s="124" customFormat="1" ht="14.25">
      <c r="A29" s="126">
        <v>41896</v>
      </c>
      <c r="B29" s="122">
        <v>29.048999999999999</v>
      </c>
      <c r="C29" s="122"/>
      <c r="D29" s="86"/>
      <c r="E29" s="138" t="s">
        <v>37</v>
      </c>
      <c r="F29" s="121" t="s">
        <v>47</v>
      </c>
    </row>
    <row r="30" spans="1:6" s="124" customFormat="1" ht="14.25">
      <c r="A30" s="126">
        <v>41902</v>
      </c>
      <c r="B30" s="122">
        <v>84.260499999999993</v>
      </c>
      <c r="C30" s="123"/>
      <c r="D30" s="86"/>
      <c r="E30" s="138" t="s">
        <v>37</v>
      </c>
      <c r="F30" s="121" t="s">
        <v>47</v>
      </c>
    </row>
    <row r="31" spans="1:6" s="124" customFormat="1" ht="14.25">
      <c r="A31" s="126">
        <v>41903</v>
      </c>
      <c r="B31" s="122">
        <v>13.1905</v>
      </c>
      <c r="C31" s="123"/>
      <c r="D31" s="86"/>
      <c r="E31" s="124" t="s">
        <v>37</v>
      </c>
      <c r="F31" s="111" t="s">
        <v>47</v>
      </c>
    </row>
    <row r="32" spans="1:6" s="124" customFormat="1" ht="14.25">
      <c r="A32" s="126">
        <v>41908</v>
      </c>
      <c r="B32" s="139">
        <v>13.638999999999998</v>
      </c>
      <c r="C32" s="123"/>
      <c r="D32" s="86"/>
      <c r="E32" s="124" t="s">
        <v>37</v>
      </c>
      <c r="F32" s="86" t="s">
        <v>47</v>
      </c>
    </row>
    <row r="33" spans="1:9" s="124" customFormat="1" ht="14.25">
      <c r="A33" s="126">
        <v>41909</v>
      </c>
      <c r="B33" s="122">
        <v>14.294499999999999</v>
      </c>
      <c r="C33" s="123"/>
      <c r="D33" s="86"/>
      <c r="E33" s="112" t="s">
        <v>37</v>
      </c>
      <c r="F33" s="112" t="s">
        <v>47</v>
      </c>
    </row>
    <row r="34" spans="1:9" s="124" customFormat="1" ht="14.25">
      <c r="A34" s="126">
        <v>41920</v>
      </c>
      <c r="B34" s="122">
        <f>224.97+17.25+48.51+50.06</f>
        <v>340.79</v>
      </c>
      <c r="C34" s="123"/>
      <c r="D34" s="111" t="s">
        <v>60</v>
      </c>
      <c r="E34" s="124" t="s">
        <v>56</v>
      </c>
      <c r="F34" s="86" t="s">
        <v>52</v>
      </c>
    </row>
    <row r="35" spans="1:9" s="124" customFormat="1" ht="14.25">
      <c r="A35" s="126">
        <v>41957</v>
      </c>
      <c r="B35" s="122">
        <f>118+5.75+5.75</f>
        <v>129.5</v>
      </c>
      <c r="C35" s="123"/>
      <c r="D35" s="144" t="s">
        <v>61</v>
      </c>
      <c r="E35" s="111" t="s">
        <v>49</v>
      </c>
      <c r="F35" s="86" t="s">
        <v>51</v>
      </c>
    </row>
    <row r="36" spans="1:9" s="138" customFormat="1" ht="13.5" customHeight="1">
      <c r="A36" s="126">
        <v>41964</v>
      </c>
      <c r="B36" s="122">
        <f>119+5.75+5.75+188.99</f>
        <v>319.49</v>
      </c>
      <c r="C36" s="122"/>
      <c r="D36" s="137" t="s">
        <v>53</v>
      </c>
      <c r="E36" s="86" t="s">
        <v>49</v>
      </c>
      <c r="F36" s="86" t="s">
        <v>55</v>
      </c>
    </row>
    <row r="37" spans="1:9" s="138" customFormat="1" ht="13.5" customHeight="1">
      <c r="A37" s="126">
        <v>41988</v>
      </c>
      <c r="B37" s="122">
        <f>45+5.75+5.75+89+5.75</f>
        <v>151.25</v>
      </c>
      <c r="C37" s="122"/>
      <c r="D37" s="138" t="s">
        <v>62</v>
      </c>
      <c r="E37" s="86" t="s">
        <v>49</v>
      </c>
      <c r="F37" s="86" t="s">
        <v>55</v>
      </c>
    </row>
    <row r="38" spans="1:9" s="138" customFormat="1" ht="13.5" customHeight="1">
      <c r="A38" s="126">
        <v>42053</v>
      </c>
      <c r="B38" s="122">
        <f>89+5.75+269+55.33+56.97</f>
        <v>476.04999999999995</v>
      </c>
      <c r="C38" s="122"/>
      <c r="D38" s="138" t="s">
        <v>63</v>
      </c>
      <c r="E38" s="86" t="s">
        <v>56</v>
      </c>
      <c r="F38" s="86" t="s">
        <v>54</v>
      </c>
    </row>
    <row r="39" spans="1:9" s="138" customFormat="1" ht="13.5" customHeight="1">
      <c r="A39" s="126">
        <v>42055</v>
      </c>
      <c r="B39" s="122">
        <f>139+5.75+188.99+5.75+60.84</f>
        <v>400.33000000000004</v>
      </c>
      <c r="C39" s="122"/>
      <c r="D39" s="138" t="s">
        <v>64</v>
      </c>
      <c r="E39" s="86" t="s">
        <v>68</v>
      </c>
      <c r="F39" s="86" t="s">
        <v>55</v>
      </c>
    </row>
    <row r="40" spans="1:9" s="138" customFormat="1" ht="13.5" customHeight="1">
      <c r="A40" s="126">
        <v>42060</v>
      </c>
      <c r="B40" s="122">
        <v>11.879499999999998</v>
      </c>
      <c r="C40" s="122"/>
      <c r="D40" s="86"/>
      <c r="E40" s="86" t="s">
        <v>37</v>
      </c>
      <c r="F40" s="86" t="s">
        <v>45</v>
      </c>
    </row>
    <row r="41" spans="1:9" s="138" customFormat="1" ht="13.5" customHeight="1">
      <c r="A41" s="126">
        <v>42082</v>
      </c>
      <c r="B41" s="122">
        <f>188.99+5.75+37.62</f>
        <v>232.36</v>
      </c>
      <c r="C41" s="122"/>
      <c r="D41" s="138" t="s">
        <v>65</v>
      </c>
      <c r="E41" s="86" t="s">
        <v>68</v>
      </c>
      <c r="F41" s="86" t="s">
        <v>50</v>
      </c>
    </row>
    <row r="42" spans="1:9" s="138" customFormat="1" ht="13.5" customHeight="1">
      <c r="A42" s="126">
        <v>42115</v>
      </c>
      <c r="B42" s="122">
        <v>8.1304999999999996</v>
      </c>
      <c r="C42" s="122"/>
      <c r="D42" s="86"/>
      <c r="E42" s="86" t="s">
        <v>37</v>
      </c>
      <c r="F42" s="86" t="s">
        <v>45</v>
      </c>
    </row>
    <row r="43" spans="1:9" s="138" customFormat="1" ht="13.5" customHeight="1">
      <c r="A43" s="126">
        <v>42115</v>
      </c>
      <c r="B43" s="122">
        <v>11.0055</v>
      </c>
      <c r="C43" s="122"/>
      <c r="D43" s="86"/>
      <c r="E43" s="86" t="s">
        <v>37</v>
      </c>
      <c r="F43" s="86" t="s">
        <v>45</v>
      </c>
    </row>
    <row r="44" spans="1:9" s="138" customFormat="1" ht="13.5" customHeight="1">
      <c r="A44" s="126">
        <v>42132</v>
      </c>
      <c r="B44" s="122">
        <v>15.616999999999999</v>
      </c>
      <c r="C44" s="122"/>
      <c r="D44" s="86"/>
      <c r="E44" s="86" t="s">
        <v>37</v>
      </c>
      <c r="F44" s="86" t="s">
        <v>47</v>
      </c>
    </row>
    <row r="45" spans="1:9" s="138" customFormat="1" ht="13.5" customHeight="1">
      <c r="A45" s="126">
        <v>42132</v>
      </c>
      <c r="B45" s="122">
        <v>25.736999999999998</v>
      </c>
      <c r="C45" s="122"/>
      <c r="D45" s="86"/>
      <c r="E45" s="86" t="s">
        <v>37</v>
      </c>
      <c r="F45" s="86" t="s">
        <v>47</v>
      </c>
    </row>
    <row r="46" spans="1:9" s="124" customFormat="1" ht="14.25">
      <c r="A46" s="126">
        <v>42157</v>
      </c>
      <c r="B46" s="122">
        <v>9.5794999999999995</v>
      </c>
      <c r="C46" s="122"/>
      <c r="D46" s="86"/>
      <c r="E46" s="86" t="s">
        <v>37</v>
      </c>
      <c r="F46" s="86" t="s">
        <v>45</v>
      </c>
      <c r="G46" s="138"/>
      <c r="H46" s="138"/>
      <c r="I46" s="138"/>
    </row>
    <row r="47" spans="1:9" s="138" customFormat="1" ht="13.5" customHeight="1">
      <c r="A47" s="126">
        <v>42158</v>
      </c>
      <c r="B47" s="122">
        <v>33.326999999999998</v>
      </c>
      <c r="C47" s="122"/>
      <c r="D47" s="86"/>
      <c r="E47" s="86" t="s">
        <v>37</v>
      </c>
      <c r="F47" s="86" t="s">
        <v>45</v>
      </c>
    </row>
    <row r="48" spans="1:9" s="138" customFormat="1" ht="13.5" customHeight="1">
      <c r="A48" s="126">
        <v>42159</v>
      </c>
      <c r="B48" s="122">
        <v>6.5</v>
      </c>
      <c r="C48" s="123"/>
      <c r="D48" s="86"/>
      <c r="E48" s="124" t="s">
        <v>41</v>
      </c>
      <c r="F48" s="86" t="s">
        <v>45</v>
      </c>
      <c r="G48" s="124"/>
      <c r="H48" s="124"/>
      <c r="I48" s="124"/>
    </row>
    <row r="49" spans="1:6" s="138" customFormat="1" ht="13.5" customHeight="1">
      <c r="A49" s="126">
        <v>42173</v>
      </c>
      <c r="B49" s="122">
        <f>218.99+5.75+34.32</f>
        <v>259.06</v>
      </c>
      <c r="C49" s="122"/>
      <c r="D49" s="138" t="s">
        <v>58</v>
      </c>
      <c r="E49" s="86" t="s">
        <v>49</v>
      </c>
      <c r="F49" s="86" t="s">
        <v>50</v>
      </c>
    </row>
    <row r="50" spans="1:6" s="15" customFormat="1" ht="14.25" customHeight="1">
      <c r="A50" s="97" t="s">
        <v>39</v>
      </c>
      <c r="B50" s="140">
        <f>SUM(B6:B49)</f>
        <v>3354.3885000000005</v>
      </c>
      <c r="C50" s="107"/>
      <c r="D50" s="16"/>
      <c r="E50" s="17"/>
      <c r="F50" s="27"/>
    </row>
    <row r="51" spans="1:6" s="15" customFormat="1" ht="13.5" thickBot="1">
      <c r="A51" s="98"/>
      <c r="B51" s="3" t="s">
        <v>27</v>
      </c>
      <c r="C51" s="108"/>
      <c r="D51" s="18"/>
      <c r="E51" s="18"/>
      <c r="F51" s="28"/>
    </row>
    <row r="52" spans="1:6" s="15" customFormat="1">
      <c r="A52" s="94"/>
      <c r="B52" s="109"/>
      <c r="C52" s="109"/>
    </row>
    <row r="53" spans="1:6">
      <c r="A53" s="146"/>
      <c r="B53" s="109"/>
      <c r="C53" s="109"/>
      <c r="D53" s="15"/>
      <c r="E53" s="15"/>
      <c r="F53" s="15"/>
    </row>
    <row r="54" spans="1:6">
      <c r="A54" s="94"/>
      <c r="B54" s="109"/>
      <c r="C54" s="109"/>
      <c r="D54" s="15"/>
      <c r="E54" s="15"/>
      <c r="F54" s="15"/>
    </row>
    <row r="55" spans="1:6">
      <c r="A55" s="94"/>
      <c r="B55" s="109"/>
      <c r="C55" s="109"/>
      <c r="D55" s="15"/>
      <c r="E55" s="15"/>
      <c r="F55" s="15"/>
    </row>
    <row r="56" spans="1:6">
      <c r="A56" s="94"/>
      <c r="B56" s="109"/>
      <c r="C56" s="109"/>
      <c r="D56" s="15"/>
      <c r="E56" s="15"/>
      <c r="F56" s="15"/>
    </row>
    <row r="57" spans="1:6" ht="25.5">
      <c r="A57" s="94" t="s">
        <v>28</v>
      </c>
      <c r="B57" s="109"/>
      <c r="C57" s="109"/>
      <c r="D57" s="15"/>
      <c r="E57" s="15"/>
      <c r="F57" s="15"/>
    </row>
    <row r="58" spans="1:6">
      <c r="A58" s="94"/>
      <c r="B58" s="109"/>
      <c r="C58" s="109"/>
      <c r="D58" s="15"/>
      <c r="E58" s="15"/>
      <c r="F58" s="15"/>
    </row>
    <row r="59" spans="1:6">
      <c r="A59" s="94"/>
      <c r="B59" s="109"/>
      <c r="C59" s="109"/>
      <c r="D59" s="15"/>
      <c r="E59" s="15"/>
      <c r="F59" s="15"/>
    </row>
    <row r="60" spans="1:6">
      <c r="A60" s="94"/>
      <c r="B60" s="109"/>
      <c r="C60" s="109"/>
      <c r="D60" s="15"/>
      <c r="E60" s="15"/>
      <c r="F60" s="15"/>
    </row>
    <row r="61" spans="1:6">
      <c r="A61" s="94"/>
      <c r="B61" s="109"/>
      <c r="C61" s="109"/>
      <c r="D61" s="15"/>
      <c r="E61" s="15"/>
      <c r="F61" s="15"/>
    </row>
    <row r="62" spans="1:6">
      <c r="A62" s="94"/>
      <c r="B62" s="109"/>
      <c r="C62" s="109"/>
      <c r="D62" s="15"/>
      <c r="E62" s="15"/>
      <c r="F62" s="15"/>
    </row>
    <row r="63" spans="1:6">
      <c r="A63" s="94"/>
      <c r="B63" s="109"/>
      <c r="C63" s="109"/>
      <c r="D63" s="15"/>
      <c r="E63" s="15"/>
      <c r="F63" s="15"/>
    </row>
  </sheetData>
  <sortState ref="A20:I49">
    <sortCondition ref="A20:A49"/>
  </sortState>
  <mergeCells count="1">
    <mergeCell ref="A3:F3"/>
  </mergeCells>
  <printOptions gridLines="1"/>
  <pageMargins left="0.70866141732283472" right="0.70866141732283472" top="0.56999999999999995" bottom="0.56999999999999995" header="0.31496062992125984" footer="0.31496062992125984"/>
  <pageSetup paperSize="9" scale="60" orientation="landscape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="80" zoomScaleNormal="80" workbookViewId="0"/>
  </sheetViews>
  <sheetFormatPr defaultColWidth="9.140625" defaultRowHeight="12.75"/>
  <cols>
    <col min="1" max="1" width="23.85546875" style="34" customWidth="1"/>
    <col min="2" max="2" width="23.140625" style="34" customWidth="1"/>
    <col min="3" max="3" width="30.42578125" style="34" customWidth="1"/>
    <col min="4" max="4" width="27.140625" style="34" customWidth="1"/>
    <col min="5" max="5" width="28.140625" style="34" customWidth="1"/>
    <col min="6" max="16384" width="9.140625" style="35"/>
  </cols>
  <sheetData>
    <row r="1" spans="1:5" s="34" customFormat="1" ht="36" customHeight="1">
      <c r="A1" s="77" t="s">
        <v>30</v>
      </c>
      <c r="B1" s="83" t="str">
        <f>+Travel!B1</f>
        <v>HEALTH PROMOTION AGENCY</v>
      </c>
      <c r="C1" s="70"/>
      <c r="D1" s="70"/>
      <c r="E1" s="79"/>
    </row>
    <row r="2" spans="1:5" s="7" customFormat="1" ht="35.25" customHeight="1">
      <c r="A2" s="74" t="s">
        <v>22</v>
      </c>
      <c r="B2" s="75" t="str">
        <f>+Travel!B2</f>
        <v>CLIVE NELSON</v>
      </c>
      <c r="C2" s="74" t="s">
        <v>23</v>
      </c>
      <c r="D2" s="134" t="str">
        <f>+Travel!E2</f>
        <v>01/07/2014 - 30/06/2015</v>
      </c>
      <c r="E2" s="75"/>
    </row>
    <row r="3" spans="1:5" s="32" customFormat="1" ht="35.25" customHeight="1">
      <c r="A3" s="150" t="s">
        <v>31</v>
      </c>
      <c r="B3" s="151"/>
      <c r="C3" s="151"/>
      <c r="D3" s="151"/>
      <c r="E3" s="152"/>
    </row>
    <row r="4" spans="1:5" s="7" customFormat="1" ht="31.5">
      <c r="A4" s="57" t="s">
        <v>9</v>
      </c>
      <c r="B4" s="58" t="s">
        <v>1</v>
      </c>
      <c r="C4" s="11"/>
      <c r="D4" s="11"/>
      <c r="E4" s="44"/>
    </row>
    <row r="5" spans="1:5" ht="25.5">
      <c r="A5" s="47" t="s">
        <v>2</v>
      </c>
      <c r="B5" s="3" t="s">
        <v>27</v>
      </c>
      <c r="C5" s="3" t="s">
        <v>10</v>
      </c>
      <c r="D5" s="3" t="s">
        <v>11</v>
      </c>
      <c r="E5" s="22" t="s">
        <v>5</v>
      </c>
    </row>
    <row r="6" spans="1:5" s="130" customFormat="1" ht="14.25">
      <c r="A6" s="127">
        <v>42059</v>
      </c>
      <c r="B6" s="128">
        <v>30</v>
      </c>
      <c r="C6" s="161" t="s">
        <v>71</v>
      </c>
      <c r="D6" s="159" t="s">
        <v>70</v>
      </c>
      <c r="E6" s="160" t="s">
        <v>45</v>
      </c>
    </row>
    <row r="7" spans="1:5" ht="31.5">
      <c r="A7" s="60" t="s">
        <v>9</v>
      </c>
      <c r="B7" s="61" t="s">
        <v>24</v>
      </c>
      <c r="C7" s="12"/>
      <c r="D7" s="12"/>
      <c r="E7" s="49"/>
    </row>
    <row r="8" spans="1:5">
      <c r="A8" s="45" t="s">
        <v>2</v>
      </c>
      <c r="B8" s="4" t="s">
        <v>27</v>
      </c>
      <c r="C8" s="4"/>
      <c r="D8" s="4"/>
      <c r="E8" s="46"/>
    </row>
    <row r="9" spans="1:5">
      <c r="A9" s="40"/>
      <c r="B9" s="109" t="s">
        <v>38</v>
      </c>
      <c r="E9" s="41"/>
    </row>
    <row r="10" spans="1:5" ht="45">
      <c r="A10" s="62" t="s">
        <v>33</v>
      </c>
      <c r="B10" s="133">
        <f>SUM(B6:B9)</f>
        <v>30</v>
      </c>
      <c r="C10" s="51"/>
      <c r="D10" s="52"/>
      <c r="E10" s="53"/>
    </row>
    <row r="11" spans="1:5">
      <c r="A11" s="54"/>
      <c r="B11" s="3" t="s">
        <v>27</v>
      </c>
      <c r="C11" s="55"/>
      <c r="D11" s="55"/>
      <c r="E11" s="56"/>
    </row>
    <row r="12" spans="1:5">
      <c r="A12" s="143"/>
      <c r="B12" s="38"/>
      <c r="C12" s="38"/>
      <c r="D12" s="38"/>
      <c r="E12" s="38"/>
    </row>
    <row r="13" spans="1:5">
      <c r="A13" s="40"/>
    </row>
    <row r="14" spans="1:5">
      <c r="A14" s="40"/>
    </row>
    <row r="15" spans="1:5">
      <c r="A15" s="40"/>
    </row>
    <row r="16" spans="1:5">
      <c r="A16" s="40"/>
    </row>
    <row r="17" spans="1:1">
      <c r="A17" s="88" t="s">
        <v>28</v>
      </c>
    </row>
    <row r="18" spans="1:1">
      <c r="A18" s="40"/>
    </row>
    <row r="19" spans="1:1">
      <c r="A19" s="40"/>
    </row>
    <row r="20" spans="1:1">
      <c r="A20" s="40"/>
    </row>
    <row r="21" spans="1:1">
      <c r="A21" s="40"/>
    </row>
    <row r="22" spans="1:1">
      <c r="A22" s="40"/>
    </row>
    <row r="23" spans="1:1">
      <c r="A23" s="40"/>
    </row>
  </sheetData>
  <mergeCells count="1">
    <mergeCell ref="A3:E3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="80" zoomScaleNormal="80" workbookViewId="0"/>
  </sheetViews>
  <sheetFormatPr defaultColWidth="9.140625" defaultRowHeight="12.75"/>
  <cols>
    <col min="1" max="1" width="23.85546875" style="63" customWidth="1"/>
    <col min="2" max="2" width="23.140625" style="63" customWidth="1"/>
    <col min="3" max="3" width="27.42578125" style="63" customWidth="1"/>
    <col min="4" max="4" width="27.140625" style="63" customWidth="1"/>
    <col min="5" max="5" width="28.140625" style="63" customWidth="1"/>
    <col min="6" max="16384" width="9.140625" style="66"/>
  </cols>
  <sheetData>
    <row r="1" spans="1:5" ht="34.5" customHeight="1">
      <c r="A1" s="19" t="s">
        <v>30</v>
      </c>
      <c r="B1" s="5" t="str">
        <f>+Travel!B1</f>
        <v>HEALTH PROMOTION AGENCY</v>
      </c>
      <c r="C1" s="5"/>
      <c r="D1" s="5"/>
      <c r="E1" s="20"/>
    </row>
    <row r="2" spans="1:5" ht="30" customHeight="1">
      <c r="A2" s="71" t="s">
        <v>22</v>
      </c>
      <c r="B2" s="78" t="str">
        <f>+Travel!B2</f>
        <v>CLIVE NELSON</v>
      </c>
      <c r="C2" s="73" t="s">
        <v>23</v>
      </c>
      <c r="D2" s="136" t="str">
        <f>+Travel!E2</f>
        <v>01/07/2014 - 30/06/2015</v>
      </c>
      <c r="E2" s="33"/>
    </row>
    <row r="3" spans="1:5" ht="18">
      <c r="A3" s="153" t="s">
        <v>32</v>
      </c>
      <c r="B3" s="154"/>
      <c r="C3" s="154"/>
      <c r="D3" s="154"/>
      <c r="E3" s="155"/>
    </row>
    <row r="4" spans="1:5" ht="20.25" customHeight="1">
      <c r="A4" s="57" t="s">
        <v>15</v>
      </c>
      <c r="B4" s="11"/>
      <c r="C4" s="11"/>
      <c r="D4" s="11"/>
      <c r="E4" s="44"/>
    </row>
    <row r="5" spans="1:5" ht="19.5" customHeight="1">
      <c r="A5" s="47" t="s">
        <v>2</v>
      </c>
      <c r="B5" s="3" t="s">
        <v>16</v>
      </c>
      <c r="C5" s="3" t="s">
        <v>17</v>
      </c>
      <c r="D5" s="3" t="s">
        <v>18</v>
      </c>
      <c r="E5" s="22"/>
    </row>
    <row r="6" spans="1:5">
      <c r="A6" s="64"/>
      <c r="D6" s="135" t="s">
        <v>38</v>
      </c>
      <c r="E6" s="65"/>
    </row>
    <row r="7" spans="1:5" s="67" customFormat="1" ht="27" customHeight="1">
      <c r="A7" s="59" t="s">
        <v>19</v>
      </c>
      <c r="B7" s="13"/>
      <c r="C7" s="13"/>
      <c r="D7" s="13"/>
      <c r="E7" s="48"/>
    </row>
    <row r="8" spans="1:5">
      <c r="A8" s="47" t="s">
        <v>2</v>
      </c>
      <c r="B8" s="3" t="s">
        <v>16</v>
      </c>
      <c r="C8" s="3" t="s">
        <v>20</v>
      </c>
      <c r="D8" s="3" t="s">
        <v>21</v>
      </c>
      <c r="E8" s="22"/>
    </row>
    <row r="9" spans="1:5">
      <c r="A9" s="64"/>
      <c r="D9" s="135" t="s">
        <v>38</v>
      </c>
      <c r="E9" s="65"/>
    </row>
    <row r="10" spans="1:5" ht="15.75" customHeight="1">
      <c r="A10" s="87" t="s">
        <v>42</v>
      </c>
      <c r="E10" s="65"/>
    </row>
    <row r="11" spans="1:5">
      <c r="A11" s="87" t="s">
        <v>43</v>
      </c>
      <c r="E11" s="65"/>
    </row>
    <row r="12" spans="1:5" ht="45">
      <c r="A12" s="62" t="s">
        <v>34</v>
      </c>
      <c r="B12" s="50"/>
      <c r="C12" s="51"/>
      <c r="D12" s="52"/>
      <c r="E12" s="53"/>
    </row>
    <row r="13" spans="1:5">
      <c r="A13" s="54"/>
      <c r="B13" s="3" t="s">
        <v>27</v>
      </c>
      <c r="C13" s="55"/>
      <c r="D13" s="55"/>
      <c r="E13" s="56"/>
    </row>
    <row r="14" spans="1:5">
      <c r="A14" s="141"/>
      <c r="B14" s="142"/>
      <c r="C14" s="142"/>
      <c r="D14" s="142"/>
      <c r="E14" s="142"/>
    </row>
    <row r="15" spans="1:5">
      <c r="A15" s="64"/>
    </row>
    <row r="16" spans="1:5">
      <c r="A16" s="64"/>
    </row>
    <row r="19" spans="1:1">
      <c r="A19" s="88" t="s">
        <v>28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="80" zoomScaleNormal="80" workbookViewId="0"/>
  </sheetViews>
  <sheetFormatPr defaultColWidth="9.140625" defaultRowHeight="12.75"/>
  <cols>
    <col min="1" max="1" width="23.85546875" style="30" customWidth="1"/>
    <col min="2" max="2" width="23.140625" style="30" customWidth="1"/>
    <col min="3" max="3" width="31.85546875" style="30" customWidth="1"/>
    <col min="4" max="4" width="34.7109375" style="30" customWidth="1"/>
    <col min="5" max="5" width="28.140625" style="30" customWidth="1"/>
    <col min="6" max="16384" width="9.140625" style="31"/>
  </cols>
  <sheetData>
    <row r="1" spans="1:6" ht="39.75" customHeight="1">
      <c r="A1" s="77" t="s">
        <v>30</v>
      </c>
      <c r="B1" s="83" t="str">
        <f>+Travel!B1</f>
        <v>HEALTH PROMOTION AGENCY</v>
      </c>
      <c r="C1" s="70"/>
      <c r="D1" s="38"/>
      <c r="E1" s="39"/>
    </row>
    <row r="2" spans="1:6" ht="29.25" customHeight="1">
      <c r="A2" s="74" t="s">
        <v>22</v>
      </c>
      <c r="B2" s="75" t="str">
        <f>+Travel!B2</f>
        <v>CLIVE NELSON</v>
      </c>
      <c r="C2" s="74" t="s">
        <v>23</v>
      </c>
      <c r="D2" s="82" t="str">
        <f>+Travel!E2</f>
        <v>01/07/2014 - 30/06/2015</v>
      </c>
      <c r="E2" s="76"/>
    </row>
    <row r="3" spans="1:6" ht="29.25" customHeight="1">
      <c r="A3" s="156" t="s">
        <v>12</v>
      </c>
      <c r="B3" s="157"/>
      <c r="C3" s="157"/>
      <c r="D3" s="157"/>
      <c r="E3" s="158"/>
    </row>
    <row r="4" spans="1:6" ht="39.75" customHeight="1">
      <c r="A4" s="57" t="s">
        <v>12</v>
      </c>
      <c r="B4" s="58" t="s">
        <v>1</v>
      </c>
      <c r="C4" s="11"/>
      <c r="D4" s="11"/>
      <c r="E4" s="44"/>
    </row>
    <row r="5" spans="1:6" ht="25.5">
      <c r="A5" s="47" t="s">
        <v>2</v>
      </c>
      <c r="B5" s="3" t="s">
        <v>3</v>
      </c>
      <c r="C5" s="3" t="s">
        <v>13</v>
      </c>
      <c r="D5" s="3" t="s">
        <v>11</v>
      </c>
      <c r="E5" s="22" t="s">
        <v>14</v>
      </c>
    </row>
    <row r="6" spans="1:6" s="130" customFormat="1" ht="28.5">
      <c r="A6" s="127" t="s">
        <v>48</v>
      </c>
      <c r="B6" s="128">
        <v>234</v>
      </c>
      <c r="C6" s="145" t="s">
        <v>67</v>
      </c>
      <c r="D6" s="129" t="s">
        <v>66</v>
      </c>
      <c r="E6" s="131" t="s">
        <v>47</v>
      </c>
      <c r="F6" s="132"/>
    </row>
    <row r="7" spans="1:6" ht="31.5">
      <c r="A7" s="57" t="s">
        <v>12</v>
      </c>
      <c r="B7" s="58" t="s">
        <v>24</v>
      </c>
      <c r="C7" s="11"/>
      <c r="D7" s="11"/>
      <c r="E7" s="44"/>
    </row>
    <row r="8" spans="1:6" ht="15" customHeight="1">
      <c r="A8" s="47" t="s">
        <v>2</v>
      </c>
      <c r="B8" s="3" t="s">
        <v>3</v>
      </c>
      <c r="C8" s="3"/>
      <c r="D8" s="3"/>
      <c r="E8" s="22"/>
    </row>
    <row r="9" spans="1:6">
      <c r="A9" s="40"/>
      <c r="B9" s="109" t="s">
        <v>38</v>
      </c>
      <c r="C9" s="34"/>
      <c r="D9" s="34"/>
      <c r="E9" s="41"/>
    </row>
    <row r="10" spans="1:6" ht="45">
      <c r="A10" s="69" t="s">
        <v>40</v>
      </c>
      <c r="B10" s="84">
        <f>SUM(B6:B9)</f>
        <v>234</v>
      </c>
      <c r="C10" s="36"/>
      <c r="D10" s="37"/>
      <c r="E10" s="68"/>
    </row>
    <row r="11" spans="1:6">
      <c r="A11" s="42"/>
      <c r="B11" s="1" t="s">
        <v>27</v>
      </c>
      <c r="C11" s="29"/>
      <c r="D11" s="29"/>
      <c r="E11" s="43"/>
    </row>
    <row r="12" spans="1:6">
      <c r="A12" s="143"/>
      <c r="B12" s="38"/>
      <c r="C12" s="38"/>
      <c r="D12" s="38"/>
      <c r="E12" s="38"/>
    </row>
    <row r="13" spans="1:6">
      <c r="A13" s="40"/>
      <c r="B13" s="34"/>
      <c r="C13" s="34"/>
      <c r="D13" s="34"/>
      <c r="E13" s="34"/>
    </row>
    <row r="14" spans="1:6">
      <c r="A14" s="40"/>
      <c r="B14" s="34"/>
      <c r="C14" s="34"/>
      <c r="D14" s="34"/>
      <c r="E14" s="34"/>
    </row>
    <row r="15" spans="1:6">
      <c r="A15" s="40"/>
      <c r="B15" s="34"/>
      <c r="C15" s="34"/>
      <c r="D15" s="34"/>
      <c r="E15" s="34"/>
    </row>
    <row r="16" spans="1:6">
      <c r="A16" s="40"/>
      <c r="B16" s="34"/>
      <c r="C16" s="34"/>
      <c r="D16" s="34"/>
      <c r="E16" s="34"/>
    </row>
    <row r="17" spans="1:5">
      <c r="A17" s="88" t="s">
        <v>28</v>
      </c>
      <c r="B17" s="34"/>
      <c r="C17" s="34"/>
      <c r="D17" s="34"/>
      <c r="E17" s="34"/>
    </row>
    <row r="18" spans="1:5">
      <c r="A18" s="40"/>
      <c r="B18" s="34"/>
      <c r="C18" s="34"/>
      <c r="D18" s="34"/>
      <c r="E18" s="34"/>
    </row>
    <row r="19" spans="1:5">
      <c r="A19" s="40"/>
      <c r="B19" s="34"/>
      <c r="C19" s="34"/>
      <c r="D19" s="34"/>
      <c r="E19" s="34"/>
    </row>
    <row r="20" spans="1:5">
      <c r="A20" s="40"/>
      <c r="B20" s="34"/>
      <c r="C20" s="34"/>
      <c r="D20" s="34"/>
      <c r="E20" s="34"/>
    </row>
    <row r="21" spans="1:5">
      <c r="A21" s="40"/>
      <c r="B21" s="34"/>
      <c r="C21" s="34"/>
      <c r="D21" s="34"/>
      <c r="E21" s="34"/>
    </row>
    <row r="22" spans="1:5">
      <c r="A22" s="40"/>
      <c r="B22" s="34"/>
      <c r="C22" s="34"/>
      <c r="D22" s="34"/>
      <c r="E22" s="34"/>
    </row>
  </sheetData>
  <mergeCells count="1">
    <mergeCell ref="A3:E3"/>
  </mergeCells>
  <printOptions gridLines="1"/>
  <pageMargins left="0.70866141732283472" right="0.70866141732283472" top="0.53" bottom="0.51" header="0.31496062992125984" footer="0.31496062992125984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Travel</vt:lpstr>
      <vt:lpstr>Hospitality provided</vt:lpstr>
      <vt:lpstr>Gifts and hospitality received</vt:lpstr>
      <vt:lpstr>Other</vt:lpstr>
      <vt:lpstr>'Hospitality provided'!Print_Area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Helen Cocker</cp:lastModifiedBy>
  <cp:lastPrinted>2015-07-19T20:39:38Z</cp:lastPrinted>
  <dcterms:created xsi:type="dcterms:W3CDTF">2010-10-17T20:59:02Z</dcterms:created>
  <dcterms:modified xsi:type="dcterms:W3CDTF">2015-07-19T20:44:21Z</dcterms:modified>
</cp:coreProperties>
</file>